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LCSS\Website CLCSS\Website 31-12-2021\"/>
    </mc:Choice>
  </mc:AlternateContent>
  <xr:revisionPtr revIDLastSave="0" documentId="8_{9C1FF7D2-A86F-4C5F-8A90-D181A7C0E5A5}" xr6:coauthVersionLast="45" xr6:coauthVersionMax="45" xr10:uidLastSave="{00000000-0000-0000-0000-000000000000}"/>
  <bookViews>
    <workbookView xWindow="-120" yWindow="-120" windowWidth="20730" windowHeight="11160" xr2:uid="{89217902-C97A-4ED4-9DB8-32CE11AB7519}"/>
  </bookViews>
  <sheets>
    <sheet name="Total Sanctioned cases" sheetId="2" r:id="rId1"/>
    <sheet name="RTGS SIDBI BOs" sheetId="5" r:id="rId2"/>
    <sheet name="SIDBI cases" sheetId="4" r:id="rId3"/>
    <sheet name="PLI cases" sheetId="3" r:id="rId4"/>
    <sheet name="RTGS PLI" sheetId="6" r:id="rId5"/>
  </sheets>
  <definedNames>
    <definedName name="_xlnm._FilterDatabase" localSheetId="3" hidden="1">'PLI cases'!$A$2:$U$2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6" l="1"/>
  <c r="J4" i="6"/>
  <c r="J6" i="6" l="1"/>
  <c r="J4" i="5" l="1"/>
  <c r="J3" i="5"/>
  <c r="J6" i="5" l="1"/>
  <c r="A4" i="5"/>
  <c r="S6" i="4" l="1"/>
  <c r="A4" i="4"/>
  <c r="A5" i="4" s="1"/>
  <c r="S6" i="3"/>
  <c r="A4" i="3"/>
  <c r="S9" i="2"/>
  <c r="A5" i="2" l="1"/>
  <c r="A6" i="2" s="1"/>
  <c r="A7" i="2" s="1"/>
  <c r="A8" i="2" s="1"/>
  <c r="A4" i="2"/>
</calcChain>
</file>

<file path=xl/sharedStrings.xml><?xml version="1.0" encoding="utf-8"?>
<sst xmlns="http://schemas.openxmlformats.org/spreadsheetml/2006/main" count="228" uniqueCount="91">
  <si>
    <t>SNo</t>
  </si>
  <si>
    <t>ID No</t>
  </si>
  <si>
    <t>CO/PLI Location</t>
  </si>
  <si>
    <t>Date of submission of complete application by the unit</t>
  </si>
  <si>
    <t>Branch Code</t>
  </si>
  <si>
    <t>Name of the branch</t>
  </si>
  <si>
    <t>Date of receipt of claim from borrower</t>
  </si>
  <si>
    <t>Name of the unit</t>
  </si>
  <si>
    <t>Address of unit</t>
  </si>
  <si>
    <t>State</t>
  </si>
  <si>
    <t>Product/Sub-Sector</t>
  </si>
  <si>
    <t>Category</t>
  </si>
  <si>
    <t>Project Cost (Rs Lakh)</t>
  </si>
  <si>
    <t>Date of sanction of Term Loan</t>
  </si>
  <si>
    <t>Amount of Term Loan (Rs Lakh)</t>
  </si>
  <si>
    <t>Term Loan A/C No.</t>
  </si>
  <si>
    <t>Reference Date</t>
  </si>
  <si>
    <t>Cost of eligible machinery under CLCSS</t>
  </si>
  <si>
    <t>Amount of subsidy claimed</t>
  </si>
  <si>
    <t>Additional 10% amount sanctioned for SC/ST</t>
  </si>
  <si>
    <t>Forwarding date</t>
  </si>
  <si>
    <t>Bank of Maharashtra</t>
  </si>
  <si>
    <t>MAHARASHTRA</t>
  </si>
  <si>
    <t>28-Manufacture of machinery and equipment n.e.c.</t>
  </si>
  <si>
    <t>SC</t>
  </si>
  <si>
    <t>ST</t>
  </si>
  <si>
    <t>13-Manufacture of textiles</t>
  </si>
  <si>
    <t>KARNATAKA</t>
  </si>
  <si>
    <t>SDBMH64889</t>
  </si>
  <si>
    <t>The Vishweshwar Sahakari Bank Ltd</t>
  </si>
  <si>
    <t>VSBL0000027</t>
  </si>
  <si>
    <t>CHINCHWAD</t>
  </si>
  <si>
    <t>Yashraj Alloy Industries Private Limited</t>
  </si>
  <si>
    <t>S No 7/1, Buchade Wasti, Sarkar Chowk, Marunji, , Pune</t>
  </si>
  <si>
    <t>25-Manufacture of fabricated metal products, except machinery and equipment</t>
  </si>
  <si>
    <t>PUNJAB</t>
  </si>
  <si>
    <t>24-Manufacture of basic metals</t>
  </si>
  <si>
    <t>SDBUP64941</t>
  </si>
  <si>
    <t>MAHB0001680</t>
  </si>
  <si>
    <t>BANK OF MAHARASHTRA BRANCH HATKANANGLE</t>
  </si>
  <si>
    <t>Shri Pant Corporation</t>
  </si>
  <si>
    <t>Gat No-17, Plot No-2 3, Unit No-2, Yadrav, , Yadrav</t>
  </si>
  <si>
    <t>SDBUP64942</t>
  </si>
  <si>
    <t>Shri Pant Synthetics</t>
  </si>
  <si>
    <t>Gat No-17, Plot No-2 3,, Unit No-3,, Yadrav, , Yadrav</t>
  </si>
  <si>
    <t>SDBKA64949</t>
  </si>
  <si>
    <t>SIDBI PEENYA</t>
  </si>
  <si>
    <t>MS VIBRANT ENGINEERING SOLUTIONS</t>
  </si>
  <si>
    <t>NO 135,MUNICIPAL NO4, VIBRANT ENGINEERING SOLUTIONS, MAGADI MAIN ROAD, SITUATED AT SHIVA FARM, 10TH CROSS, KAMAKSHIPALYA, BANGALORE,</t>
  </si>
  <si>
    <t>D00036QK</t>
  </si>
  <si>
    <t>SDBPB64962</t>
  </si>
  <si>
    <t>SIDBI Jalandhar</t>
  </si>
  <si>
    <t>HEERA CASTINGS</t>
  </si>
  <si>
    <t>GALI NO 9, UDYOG NAGAR, MAIN CANAL ROAD, RANDHAWA MASANDA, , JALANDHAR</t>
  </si>
  <si>
    <t>D0003716</t>
  </si>
  <si>
    <t>SDBPB64959</t>
  </si>
  <si>
    <t>HEERA INTERNATIONAL</t>
  </si>
  <si>
    <t>137, GLOBE COLONY, SODAL ROAD, GLOBE COLONY, 137, JALANDHAR</t>
  </si>
  <si>
    <t>D0003717</t>
  </si>
  <si>
    <t>Small Industries Development Bank of India, Peenya</t>
  </si>
  <si>
    <t>Small Industries Development Bank of India, Jalandhar</t>
  </si>
  <si>
    <t>SCLCSS - List of cases</t>
  </si>
  <si>
    <t>Total</t>
  </si>
  <si>
    <t>Annexure</t>
  </si>
  <si>
    <t>SIDBI A/c - Bank name</t>
  </si>
  <si>
    <t>SIDBI Debit a/c no.</t>
  </si>
  <si>
    <t>Name of Beneficiaries</t>
  </si>
  <si>
    <t>Beneficiary Bank Name</t>
  </si>
  <si>
    <t>Beneficiaries Bank Address</t>
  </si>
  <si>
    <t>Beneficiaries Bank IFSC Code</t>
  </si>
  <si>
    <t>Beneficiaries Bank a/c no.</t>
  </si>
  <si>
    <t>Beneficiaries Bank A/c. Type</t>
  </si>
  <si>
    <t>Beneficiaries payment Amount (in Rs.)</t>
  </si>
  <si>
    <t>State Bank of India</t>
  </si>
  <si>
    <t>Current Account</t>
  </si>
  <si>
    <t>Pune</t>
  </si>
  <si>
    <t>Peenya Industrial Area</t>
  </si>
  <si>
    <t>SBIN0006506</t>
  </si>
  <si>
    <t>37822051561</t>
  </si>
  <si>
    <t>Sr. No.</t>
  </si>
  <si>
    <t>SIDBI A/c - Bank Name</t>
  </si>
  <si>
    <t>Lucknow</t>
  </si>
  <si>
    <t>MAHB0001281</t>
  </si>
  <si>
    <t>The Vishweshwar Sahakari Bank Ltd.</t>
  </si>
  <si>
    <t>VSBL0000001</t>
  </si>
  <si>
    <t>099165100000001</t>
  </si>
  <si>
    <t xml:space="preserve">RTGS on </t>
  </si>
  <si>
    <t>SIDBI, LUCKNOW - RTGS ON                  -    SIDBI BOS</t>
  </si>
  <si>
    <t>Jalandhar</t>
  </si>
  <si>
    <t>SBIN0012237</t>
  </si>
  <si>
    <t>37896173208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</si>
</sst>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0"/>
    <numFmt numFmtId="165" formatCode="00000000000000"/>
  </numFmts>
  <fonts count="1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333333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Rupee Foradian"/>
      <family val="2"/>
    </font>
    <font>
      <b/>
      <u/>
      <sz val="10"/>
      <color theme="1"/>
      <name val="Rupee Foradian"/>
      <family val="2"/>
    </font>
    <font>
      <b/>
      <sz val="10"/>
      <color theme="1"/>
      <name val="Rupee Foradian"/>
      <family val="2"/>
    </font>
    <font>
      <b/>
      <i/>
      <sz val="10"/>
      <name val="Rupee Foradian"/>
      <family val="2"/>
    </font>
    <font>
      <sz val="11"/>
      <name val="Calibri"/>
      <family val="2"/>
      <scheme val="minor"/>
    </font>
    <font>
      <sz val="10"/>
      <name val="Rupee Foradian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507CD1"/>
        <bgColor rgb="FF000000"/>
      </patternFill>
    </fill>
    <fill>
      <patternFill patternType="solid">
        <fgColor rgb="FFEFF3F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left" vertical="top" wrapText="1"/>
    </xf>
    <xf numFmtId="14" fontId="2" fillId="3" borderId="5" xfId="0" applyNumberFormat="1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left" vertical="top" wrapText="1"/>
    </xf>
    <xf numFmtId="14" fontId="2" fillId="4" borderId="5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vertical="top"/>
    </xf>
    <xf numFmtId="14" fontId="2" fillId="3" borderId="5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left" vertical="top"/>
    </xf>
    <xf numFmtId="14" fontId="2" fillId="3" borderId="6" xfId="0" applyNumberFormat="1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14" fontId="2" fillId="4" borderId="5" xfId="0" applyNumberFormat="1" applyFont="1" applyFill="1" applyBorder="1" applyAlignment="1">
      <alignment vertical="top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left" vertical="top"/>
    </xf>
    <xf numFmtId="14" fontId="2" fillId="4" borderId="6" xfId="0" applyNumberFormat="1" applyFont="1" applyFill="1" applyBorder="1" applyAlignment="1">
      <alignment vertical="top"/>
    </xf>
    <xf numFmtId="0" fontId="2" fillId="4" borderId="5" xfId="0" applyNumberFormat="1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right" vertical="top"/>
    </xf>
    <xf numFmtId="0" fontId="4" fillId="6" borderId="0" xfId="0" applyFont="1" applyFill="1"/>
    <xf numFmtId="0" fontId="2" fillId="4" borderId="9" xfId="0" applyFont="1" applyFill="1" applyBorder="1" applyAlignment="1">
      <alignment horizontal="right" vertical="top"/>
    </xf>
    <xf numFmtId="0" fontId="2" fillId="5" borderId="9" xfId="0" applyFont="1" applyFill="1" applyBorder="1" applyAlignment="1">
      <alignment horizontal="right" vertical="top"/>
    </xf>
    <xf numFmtId="0" fontId="4" fillId="6" borderId="8" xfId="0" applyFont="1" applyFill="1" applyBorder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9" fillId="0" borderId="8" xfId="0" applyFont="1" applyBorder="1" applyAlignment="1">
      <alignment vertical="top"/>
    </xf>
    <xf numFmtId="49" fontId="8" fillId="0" borderId="8" xfId="0" applyNumberFormat="1" applyFont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164" fontId="10" fillId="6" borderId="8" xfId="0" applyNumberFormat="1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10" fillId="6" borderId="8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0" fontId="11" fillId="0" borderId="0" xfId="0" applyFont="1"/>
    <xf numFmtId="0" fontId="13" fillId="0" borderId="8" xfId="0" applyFont="1" applyBorder="1" applyAlignment="1">
      <alignment horizontal="left" vertical="top" wrapText="1"/>
    </xf>
    <xf numFmtId="0" fontId="13" fillId="0" borderId="8" xfId="0" applyFont="1" applyBorder="1"/>
    <xf numFmtId="49" fontId="0" fillId="0" borderId="8" xfId="0" applyNumberFormat="1" applyBorder="1" applyAlignment="1">
      <alignment horizontal="left" vertical="top" wrapText="1"/>
    </xf>
    <xf numFmtId="0" fontId="14" fillId="7" borderId="8" xfId="0" applyFont="1" applyFill="1" applyBorder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12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left" vertical="center" wrapText="1"/>
    </xf>
    <xf numFmtId="0" fontId="15" fillId="6" borderId="8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left" vertical="center" wrapText="1"/>
    </xf>
    <xf numFmtId="0" fontId="17" fillId="6" borderId="8" xfId="0" applyFont="1" applyFill="1" applyBorder="1" applyAlignment="1">
      <alignment horizontal="left" vertical="center" wrapText="1"/>
    </xf>
    <xf numFmtId="0" fontId="17" fillId="6" borderId="8" xfId="0" applyFont="1" applyFill="1" applyBorder="1" applyAlignment="1">
      <alignment horizontal="left" vertical="top" wrapText="1"/>
    </xf>
    <xf numFmtId="164" fontId="17" fillId="6" borderId="8" xfId="0" applyNumberFormat="1" applyFont="1" applyFill="1" applyBorder="1" applyAlignment="1">
      <alignment horizontal="left" vertical="center" wrapText="1"/>
    </xf>
    <xf numFmtId="0" fontId="17" fillId="6" borderId="8" xfId="0" applyFont="1" applyFill="1" applyBorder="1" applyAlignment="1">
      <alignment horizontal="right" vertical="center" wrapText="1"/>
    </xf>
    <xf numFmtId="165" fontId="17" fillId="6" borderId="8" xfId="0" applyNumberFormat="1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right" vertical="center" wrapText="1"/>
    </xf>
    <xf numFmtId="0" fontId="0" fillId="6" borderId="0" xfId="0" applyFill="1" applyAlignment="1">
      <alignment horizontal="left" vertical="top" wrapText="1"/>
    </xf>
    <xf numFmtId="0" fontId="9" fillId="6" borderId="0" xfId="0" applyFont="1" applyFill="1" applyAlignment="1">
      <alignment horizontal="left" vertical="center" wrapText="1"/>
    </xf>
    <xf numFmtId="49" fontId="10" fillId="6" borderId="8" xfId="0" applyNumberFormat="1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15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86F03-239B-4585-9254-0BF6F23BEA24}">
  <dimension ref="A1:U9"/>
  <sheetViews>
    <sheetView tabSelected="1" workbookViewId="0">
      <selection activeCell="R14" sqref="R14"/>
    </sheetView>
  </sheetViews>
  <sheetFormatPr defaultRowHeight="15" x14ac:dyDescent="0.25"/>
  <cols>
    <col min="2" max="2" width="13.85546875" customWidth="1"/>
    <col min="3" max="3" width="20.140625" customWidth="1"/>
    <col min="4" max="4" width="10.7109375" bestFit="1" customWidth="1"/>
    <col min="5" max="5" width="13.5703125" bestFit="1" customWidth="1"/>
    <col min="6" max="6" width="30.28515625" customWidth="1"/>
    <col min="7" max="7" width="13.7109375" customWidth="1"/>
    <col min="8" max="8" width="38.140625" bestFit="1" customWidth="1"/>
    <col min="9" max="9" width="141.28515625" bestFit="1" customWidth="1"/>
    <col min="10" max="10" width="19.28515625" bestFit="1" customWidth="1"/>
    <col min="11" max="11" width="73.28515625" bestFit="1" customWidth="1"/>
    <col min="12" max="12" width="8.85546875" bestFit="1" customWidth="1"/>
    <col min="13" max="13" width="20.140625" bestFit="1" customWidth="1"/>
    <col min="14" max="14" width="27.7109375" bestFit="1" customWidth="1"/>
    <col min="15" max="15" width="28.85546875" bestFit="1" customWidth="1"/>
    <col min="16" max="16" width="17.7109375" bestFit="1" customWidth="1"/>
    <col min="17" max="17" width="14.85546875" bestFit="1" customWidth="1"/>
    <col min="18" max="18" width="36.140625" bestFit="1" customWidth="1"/>
    <col min="19" max="19" width="25.5703125" bestFit="1" customWidth="1"/>
    <col min="20" max="20" width="41.140625" bestFit="1" customWidth="1"/>
    <col min="21" max="21" width="15.5703125" bestFit="1" customWidth="1"/>
  </cols>
  <sheetData>
    <row r="1" spans="1:21" ht="19.5" thickBot="1" x14ac:dyDescent="0.35">
      <c r="A1" s="69" t="s">
        <v>61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05" x14ac:dyDescent="0.25">
      <c r="A2" s="1" t="s">
        <v>0</v>
      </c>
      <c r="B2" s="2" t="s">
        <v>1</v>
      </c>
      <c r="C2" s="2" t="s">
        <v>2</v>
      </c>
      <c r="D2" s="2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1" t="s">
        <v>20</v>
      </c>
    </row>
    <row r="3" spans="1:21" ht="30" x14ac:dyDescent="0.25">
      <c r="A3" s="6">
        <v>1</v>
      </c>
      <c r="B3" s="8" t="s">
        <v>28</v>
      </c>
      <c r="C3" s="7" t="s">
        <v>29</v>
      </c>
      <c r="D3" s="9">
        <v>44279</v>
      </c>
      <c r="E3" s="18" t="s">
        <v>30</v>
      </c>
      <c r="F3" s="18" t="s">
        <v>31</v>
      </c>
      <c r="G3" s="19">
        <v>44279</v>
      </c>
      <c r="H3" s="18" t="s">
        <v>32</v>
      </c>
      <c r="I3" s="18" t="s">
        <v>33</v>
      </c>
      <c r="J3" s="18" t="s">
        <v>22</v>
      </c>
      <c r="K3" s="20" t="s">
        <v>34</v>
      </c>
      <c r="L3" s="18" t="s">
        <v>24</v>
      </c>
      <c r="M3" s="21">
        <v>133.53</v>
      </c>
      <c r="N3" s="19">
        <v>43500</v>
      </c>
      <c r="O3" s="21">
        <v>95</v>
      </c>
      <c r="P3" s="24">
        <v>27220600000000</v>
      </c>
      <c r="Q3" s="19">
        <v>44069</v>
      </c>
      <c r="R3" s="21">
        <v>13352778</v>
      </c>
      <c r="S3" s="25">
        <v>1070266</v>
      </c>
      <c r="T3" s="21">
        <v>0</v>
      </c>
      <c r="U3" s="23">
        <v>44285</v>
      </c>
    </row>
    <row r="4" spans="1:21" x14ac:dyDescent="0.25">
      <c r="A4" s="6">
        <f>1+A3</f>
        <v>2</v>
      </c>
      <c r="B4" s="8" t="s">
        <v>37</v>
      </c>
      <c r="C4" s="7" t="s">
        <v>21</v>
      </c>
      <c r="D4" s="9">
        <v>44330</v>
      </c>
      <c r="E4" s="18" t="s">
        <v>38</v>
      </c>
      <c r="F4" s="18" t="s">
        <v>39</v>
      </c>
      <c r="G4" s="19">
        <v>44330</v>
      </c>
      <c r="H4" s="18" t="s">
        <v>40</v>
      </c>
      <c r="I4" s="18" t="s">
        <v>41</v>
      </c>
      <c r="J4" s="18" t="s">
        <v>22</v>
      </c>
      <c r="K4" s="20" t="s">
        <v>26</v>
      </c>
      <c r="L4" s="18" t="s">
        <v>24</v>
      </c>
      <c r="M4" s="21">
        <v>327.33999999999997</v>
      </c>
      <c r="N4" s="19">
        <v>43336</v>
      </c>
      <c r="O4" s="21">
        <v>245</v>
      </c>
      <c r="P4" s="22">
        <v>60314101326</v>
      </c>
      <c r="Q4" s="19">
        <v>44274</v>
      </c>
      <c r="R4" s="21">
        <v>20689576</v>
      </c>
      <c r="S4" s="25">
        <v>2500000</v>
      </c>
      <c r="T4" s="21">
        <v>0</v>
      </c>
      <c r="U4" s="23">
        <v>44334</v>
      </c>
    </row>
    <row r="5" spans="1:21" x14ac:dyDescent="0.25">
      <c r="A5" s="6">
        <f t="shared" ref="A5:A8" si="0">1+A4</f>
        <v>3</v>
      </c>
      <c r="B5" s="4" t="s">
        <v>42</v>
      </c>
      <c r="C5" s="3" t="s">
        <v>21</v>
      </c>
      <c r="D5" s="5">
        <v>44330</v>
      </c>
      <c r="E5" s="12" t="s">
        <v>38</v>
      </c>
      <c r="F5" s="12" t="s">
        <v>39</v>
      </c>
      <c r="G5" s="13">
        <v>44330</v>
      </c>
      <c r="H5" s="12" t="s">
        <v>43</v>
      </c>
      <c r="I5" s="12" t="s">
        <v>44</v>
      </c>
      <c r="J5" s="12" t="s">
        <v>22</v>
      </c>
      <c r="K5" s="14" t="s">
        <v>26</v>
      </c>
      <c r="L5" s="12" t="s">
        <v>24</v>
      </c>
      <c r="M5" s="15">
        <v>327.33999999999997</v>
      </c>
      <c r="N5" s="13">
        <v>43336</v>
      </c>
      <c r="O5" s="15">
        <v>245</v>
      </c>
      <c r="P5" s="16">
        <v>60314339246</v>
      </c>
      <c r="Q5" s="13">
        <v>44274</v>
      </c>
      <c r="R5" s="15">
        <v>21878392</v>
      </c>
      <c r="S5" s="25">
        <v>2500000</v>
      </c>
      <c r="T5" s="15">
        <v>0</v>
      </c>
      <c r="U5" s="17">
        <v>44334</v>
      </c>
    </row>
    <row r="6" spans="1:21" ht="45" x14ac:dyDescent="0.25">
      <c r="A6" s="6">
        <f t="shared" si="0"/>
        <v>4</v>
      </c>
      <c r="B6" s="8" t="s">
        <v>45</v>
      </c>
      <c r="C6" s="7" t="s">
        <v>59</v>
      </c>
      <c r="D6" s="9">
        <v>44316</v>
      </c>
      <c r="E6" s="18">
        <v>520</v>
      </c>
      <c r="F6" s="18" t="s">
        <v>46</v>
      </c>
      <c r="G6" s="19">
        <v>44316</v>
      </c>
      <c r="H6" s="18" t="s">
        <v>47</v>
      </c>
      <c r="I6" s="18" t="s">
        <v>48</v>
      </c>
      <c r="J6" s="18" t="s">
        <v>27</v>
      </c>
      <c r="K6" s="20" t="s">
        <v>23</v>
      </c>
      <c r="L6" s="18" t="s">
        <v>25</v>
      </c>
      <c r="M6" s="21">
        <v>116.38</v>
      </c>
      <c r="N6" s="19">
        <v>44204</v>
      </c>
      <c r="O6" s="21">
        <v>100</v>
      </c>
      <c r="P6" s="22" t="s">
        <v>49</v>
      </c>
      <c r="Q6" s="19">
        <v>44235</v>
      </c>
      <c r="R6" s="21">
        <v>5057716</v>
      </c>
      <c r="S6" s="21">
        <v>1119369</v>
      </c>
      <c r="T6" s="21">
        <v>0</v>
      </c>
      <c r="U6" s="23">
        <v>44337</v>
      </c>
    </row>
    <row r="7" spans="1:21" ht="45" x14ac:dyDescent="0.25">
      <c r="A7" s="6">
        <f t="shared" si="0"/>
        <v>5</v>
      </c>
      <c r="B7" s="4" t="s">
        <v>50</v>
      </c>
      <c r="C7" s="3" t="s">
        <v>60</v>
      </c>
      <c r="D7" s="5">
        <v>44336</v>
      </c>
      <c r="E7" s="12">
        <v>315</v>
      </c>
      <c r="F7" s="12" t="s">
        <v>51</v>
      </c>
      <c r="G7" s="13">
        <v>44336</v>
      </c>
      <c r="H7" s="12" t="s">
        <v>52</v>
      </c>
      <c r="I7" s="12" t="s">
        <v>53</v>
      </c>
      <c r="J7" s="12" t="s">
        <v>35</v>
      </c>
      <c r="K7" s="14" t="s">
        <v>36</v>
      </c>
      <c r="L7" s="12" t="s">
        <v>24</v>
      </c>
      <c r="M7" s="15">
        <v>15.63</v>
      </c>
      <c r="N7" s="13">
        <v>44230</v>
      </c>
      <c r="O7" s="15">
        <v>15.63</v>
      </c>
      <c r="P7" s="16" t="s">
        <v>54</v>
      </c>
      <c r="Q7" s="13">
        <v>44245</v>
      </c>
      <c r="R7" s="15">
        <v>1563500</v>
      </c>
      <c r="S7" s="25">
        <v>390750</v>
      </c>
      <c r="T7" s="15">
        <v>0</v>
      </c>
      <c r="U7" s="17">
        <v>44337</v>
      </c>
    </row>
    <row r="8" spans="1:21" ht="45" x14ac:dyDescent="0.25">
      <c r="A8" s="6">
        <f t="shared" si="0"/>
        <v>6</v>
      </c>
      <c r="B8" s="8" t="s">
        <v>55</v>
      </c>
      <c r="C8" s="7" t="s">
        <v>60</v>
      </c>
      <c r="D8" s="9">
        <v>44336</v>
      </c>
      <c r="E8" s="18">
        <v>315</v>
      </c>
      <c r="F8" s="18" t="s">
        <v>51</v>
      </c>
      <c r="G8" s="19">
        <v>44336</v>
      </c>
      <c r="H8" s="18" t="s">
        <v>56</v>
      </c>
      <c r="I8" s="18" t="s">
        <v>57</v>
      </c>
      <c r="J8" s="18" t="s">
        <v>35</v>
      </c>
      <c r="K8" s="20" t="s">
        <v>34</v>
      </c>
      <c r="L8" s="18" t="s">
        <v>24</v>
      </c>
      <c r="M8" s="21">
        <v>15.63</v>
      </c>
      <c r="N8" s="19">
        <v>44230</v>
      </c>
      <c r="O8" s="21">
        <v>15.63</v>
      </c>
      <c r="P8" s="22" t="s">
        <v>58</v>
      </c>
      <c r="Q8" s="19">
        <v>44245</v>
      </c>
      <c r="R8" s="21">
        <v>1563500</v>
      </c>
      <c r="S8" s="25">
        <v>390750</v>
      </c>
      <c r="T8" s="21">
        <v>0</v>
      </c>
      <c r="U8" s="23">
        <v>44337</v>
      </c>
    </row>
    <row r="9" spans="1:21" x14ac:dyDescent="0.25">
      <c r="R9" s="26" t="s">
        <v>62</v>
      </c>
      <c r="S9" s="26">
        <f>SUM(S3:S8)</f>
        <v>7971135</v>
      </c>
    </row>
  </sheetData>
  <mergeCells count="1">
    <mergeCell ref="A1:U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49D5-127E-456F-A67C-89A25F852B1B}">
  <dimension ref="A1:J6"/>
  <sheetViews>
    <sheetView topLeftCell="C1" workbookViewId="0">
      <selection activeCell="G8" sqref="G8"/>
    </sheetView>
  </sheetViews>
  <sheetFormatPr defaultRowHeight="15" x14ac:dyDescent="0.25"/>
  <cols>
    <col min="1" max="1" width="5.28515625" customWidth="1"/>
    <col min="2" max="2" width="20.42578125" customWidth="1"/>
    <col min="3" max="3" width="19" customWidth="1"/>
    <col min="4" max="4" width="51.85546875" customWidth="1"/>
    <col min="5" max="5" width="20.7109375" customWidth="1"/>
    <col min="6" max="6" width="17" customWidth="1"/>
    <col min="7" max="7" width="18.42578125" customWidth="1"/>
    <col min="8" max="8" width="20" customWidth="1"/>
    <col min="9" max="9" width="15.42578125" customWidth="1"/>
    <col min="10" max="10" width="16.85546875" customWidth="1"/>
  </cols>
  <sheetData>
    <row r="1" spans="1:10" x14ac:dyDescent="0.25">
      <c r="A1" s="30"/>
      <c r="B1" s="30"/>
      <c r="C1" s="31"/>
      <c r="D1" s="32" t="s">
        <v>87</v>
      </c>
      <c r="E1" s="31"/>
      <c r="F1" s="31"/>
      <c r="G1" s="31"/>
      <c r="H1" s="33"/>
      <c r="I1" s="34" t="s">
        <v>63</v>
      </c>
      <c r="J1" s="35"/>
    </row>
    <row r="2" spans="1:10" ht="51" x14ac:dyDescent="0.25">
      <c r="A2" s="36"/>
      <c r="B2" s="37" t="s">
        <v>64</v>
      </c>
      <c r="C2" s="38" t="s">
        <v>65</v>
      </c>
      <c r="D2" s="39" t="s">
        <v>66</v>
      </c>
      <c r="E2" s="40" t="s">
        <v>67</v>
      </c>
      <c r="F2" s="38" t="s">
        <v>68</v>
      </c>
      <c r="G2" s="38" t="s">
        <v>69</v>
      </c>
      <c r="H2" s="41" t="s">
        <v>70</v>
      </c>
      <c r="I2" s="38" t="s">
        <v>71</v>
      </c>
      <c r="J2" s="38" t="s">
        <v>72</v>
      </c>
    </row>
    <row r="3" spans="1:10" ht="30" x14ac:dyDescent="0.25">
      <c r="A3" s="42">
        <v>1</v>
      </c>
      <c r="B3" s="43" t="s">
        <v>73</v>
      </c>
      <c r="C3" s="44">
        <v>39079833206</v>
      </c>
      <c r="D3" s="36" t="s">
        <v>59</v>
      </c>
      <c r="E3" s="36" t="s">
        <v>73</v>
      </c>
      <c r="F3" s="43" t="s">
        <v>76</v>
      </c>
      <c r="G3" s="36" t="s">
        <v>77</v>
      </c>
      <c r="H3" s="52" t="s">
        <v>78</v>
      </c>
      <c r="I3" s="46" t="s">
        <v>74</v>
      </c>
      <c r="J3" s="53">
        <f>+'SIDBI cases'!S3</f>
        <v>1119369</v>
      </c>
    </row>
    <row r="4" spans="1:10" ht="25.5" x14ac:dyDescent="0.25">
      <c r="A4" s="42">
        <f>1+A3</f>
        <v>2</v>
      </c>
      <c r="B4" s="45" t="s">
        <v>73</v>
      </c>
      <c r="C4" s="44">
        <v>39079833206</v>
      </c>
      <c r="D4" s="40" t="s">
        <v>60</v>
      </c>
      <c r="E4" s="45" t="s">
        <v>73</v>
      </c>
      <c r="F4" s="46" t="s">
        <v>88</v>
      </c>
      <c r="G4" s="46" t="s">
        <v>89</v>
      </c>
      <c r="H4" s="68" t="s">
        <v>90</v>
      </c>
      <c r="I4" s="46" t="s">
        <v>74</v>
      </c>
      <c r="J4" s="53">
        <f>+'SIDBI cases'!S4+'SIDBI cases'!S5</f>
        <v>781500</v>
      </c>
    </row>
    <row r="5" spans="1:10" ht="15.75" x14ac:dyDescent="0.25">
      <c r="A5" s="30"/>
      <c r="B5" s="30"/>
      <c r="C5" s="30"/>
      <c r="D5" s="30"/>
      <c r="E5" s="30"/>
      <c r="F5" s="30"/>
      <c r="G5" s="47"/>
      <c r="H5" s="48"/>
      <c r="I5" s="47"/>
      <c r="J5" s="49"/>
    </row>
    <row r="6" spans="1:10" ht="15.75" x14ac:dyDescent="0.25">
      <c r="A6" s="30"/>
      <c r="B6" s="30"/>
      <c r="C6" s="30"/>
      <c r="D6" s="30"/>
      <c r="E6" s="30"/>
      <c r="F6" s="30"/>
      <c r="G6" s="47"/>
      <c r="H6" s="48"/>
      <c r="I6" s="50" t="s">
        <v>62</v>
      </c>
      <c r="J6" s="51">
        <f>SUM(J3:J5)</f>
        <v>1900869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4204-714B-439D-A44A-0C2EC248DAA6}">
  <dimension ref="A1:U6"/>
  <sheetViews>
    <sheetView topLeftCell="A2" workbookViewId="0">
      <selection activeCell="T9" sqref="T9"/>
    </sheetView>
  </sheetViews>
  <sheetFormatPr defaultRowHeight="15" x14ac:dyDescent="0.25"/>
  <cols>
    <col min="2" max="2" width="13.85546875" customWidth="1"/>
    <col min="3" max="3" width="20.140625" customWidth="1"/>
    <col min="4" max="4" width="10.7109375" bestFit="1" customWidth="1"/>
    <col min="5" max="5" width="13.5703125" bestFit="1" customWidth="1"/>
    <col min="6" max="6" width="30.28515625" customWidth="1"/>
    <col min="7" max="7" width="13.7109375" customWidth="1"/>
    <col min="8" max="8" width="38.140625" bestFit="1" customWidth="1"/>
    <col min="9" max="9" width="141.28515625" bestFit="1" customWidth="1"/>
    <col min="10" max="10" width="19.28515625" bestFit="1" customWidth="1"/>
    <col min="11" max="11" width="73.28515625" bestFit="1" customWidth="1"/>
    <col min="12" max="12" width="8.85546875" bestFit="1" customWidth="1"/>
    <col min="13" max="13" width="20.140625" bestFit="1" customWidth="1"/>
    <col min="14" max="14" width="27.7109375" bestFit="1" customWidth="1"/>
    <col min="15" max="15" width="28.85546875" bestFit="1" customWidth="1"/>
    <col min="16" max="16" width="17.7109375" bestFit="1" customWidth="1"/>
    <col min="17" max="17" width="14.85546875" bestFit="1" customWidth="1"/>
    <col min="18" max="18" width="36.140625" bestFit="1" customWidth="1"/>
    <col min="19" max="19" width="25.5703125" bestFit="1" customWidth="1"/>
    <col min="20" max="20" width="41.140625" bestFit="1" customWidth="1"/>
    <col min="21" max="21" width="15.5703125" bestFit="1" customWidth="1"/>
  </cols>
  <sheetData>
    <row r="1" spans="1:21" ht="19.5" thickBot="1" x14ac:dyDescent="0.35">
      <c r="A1" s="69" t="s">
        <v>61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05" x14ac:dyDescent="0.25">
      <c r="A2" s="1" t="s">
        <v>0</v>
      </c>
      <c r="B2" s="2" t="s">
        <v>1</v>
      </c>
      <c r="C2" s="2" t="s">
        <v>2</v>
      </c>
      <c r="D2" s="2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1" t="s">
        <v>20</v>
      </c>
    </row>
    <row r="3" spans="1:21" ht="45" x14ac:dyDescent="0.25">
      <c r="A3" s="6">
        <v>1</v>
      </c>
      <c r="B3" s="8" t="s">
        <v>45</v>
      </c>
      <c r="C3" s="7" t="s">
        <v>59</v>
      </c>
      <c r="D3" s="9">
        <v>44316</v>
      </c>
      <c r="E3" s="18">
        <v>520</v>
      </c>
      <c r="F3" s="18" t="s">
        <v>46</v>
      </c>
      <c r="G3" s="19">
        <v>44316</v>
      </c>
      <c r="H3" s="18" t="s">
        <v>47</v>
      </c>
      <c r="I3" s="18" t="s">
        <v>48</v>
      </c>
      <c r="J3" s="18" t="s">
        <v>27</v>
      </c>
      <c r="K3" s="20" t="s">
        <v>23</v>
      </c>
      <c r="L3" s="18" t="s">
        <v>25</v>
      </c>
      <c r="M3" s="21">
        <v>116.38</v>
      </c>
      <c r="N3" s="19">
        <v>44204</v>
      </c>
      <c r="O3" s="21">
        <v>100</v>
      </c>
      <c r="P3" s="22" t="s">
        <v>49</v>
      </c>
      <c r="Q3" s="19">
        <v>44235</v>
      </c>
      <c r="R3" s="21">
        <v>5057716</v>
      </c>
      <c r="S3" s="21">
        <v>1119369</v>
      </c>
      <c r="T3" s="21">
        <v>0</v>
      </c>
      <c r="U3" s="23">
        <v>44337</v>
      </c>
    </row>
    <row r="4" spans="1:21" ht="45" x14ac:dyDescent="0.25">
      <c r="A4" s="6">
        <f t="shared" ref="A4:A5" si="0">1+A3</f>
        <v>2</v>
      </c>
      <c r="B4" s="4" t="s">
        <v>50</v>
      </c>
      <c r="C4" s="3" t="s">
        <v>60</v>
      </c>
      <c r="D4" s="5">
        <v>44336</v>
      </c>
      <c r="E4" s="12">
        <v>315</v>
      </c>
      <c r="F4" s="12" t="s">
        <v>51</v>
      </c>
      <c r="G4" s="13">
        <v>44336</v>
      </c>
      <c r="H4" s="12" t="s">
        <v>52</v>
      </c>
      <c r="I4" s="12" t="s">
        <v>53</v>
      </c>
      <c r="J4" s="12" t="s">
        <v>35</v>
      </c>
      <c r="K4" s="14" t="s">
        <v>36</v>
      </c>
      <c r="L4" s="12" t="s">
        <v>24</v>
      </c>
      <c r="M4" s="15">
        <v>15.63</v>
      </c>
      <c r="N4" s="13">
        <v>44230</v>
      </c>
      <c r="O4" s="15">
        <v>15.63</v>
      </c>
      <c r="P4" s="16" t="s">
        <v>54</v>
      </c>
      <c r="Q4" s="13">
        <v>44245</v>
      </c>
      <c r="R4" s="15">
        <v>1563500</v>
      </c>
      <c r="S4" s="25">
        <v>390750</v>
      </c>
      <c r="T4" s="15">
        <v>0</v>
      </c>
      <c r="U4" s="17">
        <v>44337</v>
      </c>
    </row>
    <row r="5" spans="1:21" ht="45" x14ac:dyDescent="0.25">
      <c r="A5" s="6">
        <f t="shared" si="0"/>
        <v>3</v>
      </c>
      <c r="B5" s="8" t="s">
        <v>55</v>
      </c>
      <c r="C5" s="7" t="s">
        <v>60</v>
      </c>
      <c r="D5" s="9">
        <v>44336</v>
      </c>
      <c r="E5" s="18">
        <v>315</v>
      </c>
      <c r="F5" s="18" t="s">
        <v>51</v>
      </c>
      <c r="G5" s="19">
        <v>44336</v>
      </c>
      <c r="H5" s="18" t="s">
        <v>56</v>
      </c>
      <c r="I5" s="18" t="s">
        <v>57</v>
      </c>
      <c r="J5" s="18" t="s">
        <v>35</v>
      </c>
      <c r="K5" s="20" t="s">
        <v>34</v>
      </c>
      <c r="L5" s="18" t="s">
        <v>24</v>
      </c>
      <c r="M5" s="21">
        <v>15.63</v>
      </c>
      <c r="N5" s="19">
        <v>44230</v>
      </c>
      <c r="O5" s="21">
        <v>15.63</v>
      </c>
      <c r="P5" s="22" t="s">
        <v>58</v>
      </c>
      <c r="Q5" s="19">
        <v>44245</v>
      </c>
      <c r="R5" s="27">
        <v>1563500</v>
      </c>
      <c r="S5" s="28">
        <v>390750</v>
      </c>
      <c r="T5" s="21">
        <v>0</v>
      </c>
      <c r="U5" s="23">
        <v>44337</v>
      </c>
    </row>
    <row r="6" spans="1:21" x14ac:dyDescent="0.25">
      <c r="R6" s="29" t="s">
        <v>62</v>
      </c>
      <c r="S6" s="29">
        <f>SUM(S3:S5)</f>
        <v>1900869</v>
      </c>
    </row>
  </sheetData>
  <mergeCells count="1">
    <mergeCell ref="A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A0DC-A4EE-4680-BFD6-58ACFCDAB1EE}">
  <dimension ref="A1:U6"/>
  <sheetViews>
    <sheetView topLeftCell="Q1" workbookViewId="0">
      <selection activeCell="T8" sqref="T8"/>
    </sheetView>
  </sheetViews>
  <sheetFormatPr defaultRowHeight="15" x14ac:dyDescent="0.25"/>
  <cols>
    <col min="2" max="2" width="13.85546875" customWidth="1"/>
    <col min="3" max="3" width="20.140625" customWidth="1"/>
    <col min="4" max="4" width="10.7109375" bestFit="1" customWidth="1"/>
    <col min="5" max="5" width="13.5703125" bestFit="1" customWidth="1"/>
    <col min="6" max="6" width="30.28515625" customWidth="1"/>
    <col min="7" max="7" width="13.7109375" customWidth="1"/>
    <col min="8" max="8" width="38.140625" bestFit="1" customWidth="1"/>
    <col min="9" max="9" width="141.28515625" bestFit="1" customWidth="1"/>
    <col min="10" max="10" width="19.28515625" bestFit="1" customWidth="1"/>
    <col min="11" max="11" width="73.28515625" bestFit="1" customWidth="1"/>
    <col min="12" max="12" width="8.85546875" bestFit="1" customWidth="1"/>
    <col min="13" max="13" width="20.140625" bestFit="1" customWidth="1"/>
    <col min="14" max="14" width="27.7109375" bestFit="1" customWidth="1"/>
    <col min="15" max="15" width="28.85546875" bestFit="1" customWidth="1"/>
    <col min="16" max="16" width="17.7109375" bestFit="1" customWidth="1"/>
    <col min="17" max="17" width="14.85546875" bestFit="1" customWidth="1"/>
    <col min="18" max="18" width="36.140625" bestFit="1" customWidth="1"/>
    <col min="19" max="19" width="25.5703125" bestFit="1" customWidth="1"/>
    <col min="20" max="20" width="41.140625" bestFit="1" customWidth="1"/>
    <col min="21" max="21" width="15.5703125" bestFit="1" customWidth="1"/>
  </cols>
  <sheetData>
    <row r="1" spans="1:21" ht="19.5" thickBot="1" x14ac:dyDescent="0.35">
      <c r="A1" s="69" t="s">
        <v>61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05" x14ac:dyDescent="0.25">
      <c r="A2" s="1" t="s">
        <v>0</v>
      </c>
      <c r="B2" s="2" t="s">
        <v>1</v>
      </c>
      <c r="C2" s="2" t="s">
        <v>2</v>
      </c>
      <c r="D2" s="2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1" t="s">
        <v>20</v>
      </c>
    </row>
    <row r="3" spans="1:21" x14ac:dyDescent="0.25">
      <c r="A3" s="6">
        <v>1</v>
      </c>
      <c r="B3" s="8" t="s">
        <v>37</v>
      </c>
      <c r="C3" s="7" t="s">
        <v>21</v>
      </c>
      <c r="D3" s="9">
        <v>44330</v>
      </c>
      <c r="E3" s="18" t="s">
        <v>38</v>
      </c>
      <c r="F3" s="18" t="s">
        <v>39</v>
      </c>
      <c r="G3" s="19">
        <v>44330</v>
      </c>
      <c r="H3" s="18" t="s">
        <v>40</v>
      </c>
      <c r="I3" s="18" t="s">
        <v>41</v>
      </c>
      <c r="J3" s="18" t="s">
        <v>22</v>
      </c>
      <c r="K3" s="20" t="s">
        <v>26</v>
      </c>
      <c r="L3" s="18" t="s">
        <v>24</v>
      </c>
      <c r="M3" s="21">
        <v>327.33999999999997</v>
      </c>
      <c r="N3" s="19">
        <v>43336</v>
      </c>
      <c r="O3" s="21">
        <v>245</v>
      </c>
      <c r="P3" s="22">
        <v>60314101326</v>
      </c>
      <c r="Q3" s="19">
        <v>44274</v>
      </c>
      <c r="R3" s="21">
        <v>20689576</v>
      </c>
      <c r="S3" s="25">
        <v>2500000</v>
      </c>
      <c r="T3" s="21">
        <v>0</v>
      </c>
      <c r="U3" s="23">
        <v>44334</v>
      </c>
    </row>
    <row r="4" spans="1:21" x14ac:dyDescent="0.25">
      <c r="A4" s="6">
        <f>1+A3</f>
        <v>2</v>
      </c>
      <c r="B4" s="4" t="s">
        <v>42</v>
      </c>
      <c r="C4" s="3" t="s">
        <v>21</v>
      </c>
      <c r="D4" s="5">
        <v>44330</v>
      </c>
      <c r="E4" s="12" t="s">
        <v>38</v>
      </c>
      <c r="F4" s="12" t="s">
        <v>39</v>
      </c>
      <c r="G4" s="13">
        <v>44330</v>
      </c>
      <c r="H4" s="12" t="s">
        <v>43</v>
      </c>
      <c r="I4" s="12" t="s">
        <v>44</v>
      </c>
      <c r="J4" s="12" t="s">
        <v>22</v>
      </c>
      <c r="K4" s="14" t="s">
        <v>26</v>
      </c>
      <c r="L4" s="12" t="s">
        <v>24</v>
      </c>
      <c r="M4" s="15">
        <v>327.33999999999997</v>
      </c>
      <c r="N4" s="13">
        <v>43336</v>
      </c>
      <c r="O4" s="15">
        <v>245</v>
      </c>
      <c r="P4" s="16">
        <v>60314339246</v>
      </c>
      <c r="Q4" s="13">
        <v>44274</v>
      </c>
      <c r="R4" s="15">
        <v>21878392</v>
      </c>
      <c r="S4" s="25">
        <v>2500000</v>
      </c>
      <c r="T4" s="15">
        <v>0</v>
      </c>
      <c r="U4" s="17">
        <v>44334</v>
      </c>
    </row>
    <row r="5" spans="1:21" ht="30" x14ac:dyDescent="0.25">
      <c r="A5" s="6">
        <v>3</v>
      </c>
      <c r="B5" s="8" t="s">
        <v>28</v>
      </c>
      <c r="C5" s="7" t="s">
        <v>29</v>
      </c>
      <c r="D5" s="9">
        <v>44279</v>
      </c>
      <c r="E5" s="18" t="s">
        <v>30</v>
      </c>
      <c r="F5" s="18" t="s">
        <v>31</v>
      </c>
      <c r="G5" s="19">
        <v>44279</v>
      </c>
      <c r="H5" s="18" t="s">
        <v>32</v>
      </c>
      <c r="I5" s="18" t="s">
        <v>33</v>
      </c>
      <c r="J5" s="18" t="s">
        <v>22</v>
      </c>
      <c r="K5" s="20" t="s">
        <v>34</v>
      </c>
      <c r="L5" s="18" t="s">
        <v>24</v>
      </c>
      <c r="M5" s="21">
        <v>133.53</v>
      </c>
      <c r="N5" s="19">
        <v>43500</v>
      </c>
      <c r="O5" s="21">
        <v>95</v>
      </c>
      <c r="P5" s="24">
        <v>27220600000000</v>
      </c>
      <c r="Q5" s="19">
        <v>44069</v>
      </c>
      <c r="R5" s="27">
        <v>13352778</v>
      </c>
      <c r="S5" s="28">
        <v>1070266</v>
      </c>
      <c r="T5" s="21">
        <v>0</v>
      </c>
      <c r="U5" s="23">
        <v>44285</v>
      </c>
    </row>
    <row r="6" spans="1:21" x14ac:dyDescent="0.25">
      <c r="R6" s="29" t="s">
        <v>62</v>
      </c>
      <c r="S6" s="29">
        <f>SUM(S3:S5)</f>
        <v>6070266</v>
      </c>
    </row>
  </sheetData>
  <autoFilter ref="A2:U2" xr:uid="{56848D52-81B7-46CD-862E-1935CF038793}">
    <sortState xmlns:xlrd2="http://schemas.microsoft.com/office/spreadsheetml/2017/richdata2" ref="A3:U6">
      <sortCondition ref="C2"/>
    </sortState>
  </autoFilter>
  <mergeCells count="1">
    <mergeCell ref="A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A831-C53C-49C9-B7D2-048E8A53185C}">
  <dimension ref="A1:J7"/>
  <sheetViews>
    <sheetView workbookViewId="0">
      <selection activeCell="E8" sqref="E8"/>
    </sheetView>
  </sheetViews>
  <sheetFormatPr defaultRowHeight="15" x14ac:dyDescent="0.25"/>
  <cols>
    <col min="1" max="1" width="4.28515625" customWidth="1"/>
    <col min="2" max="2" width="23.42578125" customWidth="1"/>
    <col min="3" max="3" width="23.140625" customWidth="1"/>
    <col min="4" max="5" width="37.7109375" customWidth="1"/>
    <col min="6" max="6" width="27" customWidth="1"/>
    <col min="7" max="7" width="21.28515625" customWidth="1"/>
    <col min="8" max="8" width="24.5703125" customWidth="1"/>
    <col min="9" max="9" width="19.7109375" customWidth="1"/>
    <col min="10" max="10" width="16.85546875" customWidth="1"/>
  </cols>
  <sheetData>
    <row r="1" spans="1:10" ht="15.75" x14ac:dyDescent="0.25">
      <c r="A1" s="70" t="s">
        <v>86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5.75" x14ac:dyDescent="0.25">
      <c r="A2" s="54"/>
      <c r="B2" s="55"/>
      <c r="C2" s="55"/>
      <c r="D2" s="56"/>
      <c r="E2" s="56"/>
      <c r="F2" s="57"/>
      <c r="G2" s="57"/>
      <c r="H2" s="57"/>
      <c r="I2" s="57"/>
      <c r="J2" s="57"/>
    </row>
    <row r="3" spans="1:10" ht="47.25" x14ac:dyDescent="0.25">
      <c r="A3" s="58" t="s">
        <v>79</v>
      </c>
      <c r="B3" s="58" t="s">
        <v>80</v>
      </c>
      <c r="C3" s="58" t="s">
        <v>65</v>
      </c>
      <c r="D3" s="58" t="s">
        <v>66</v>
      </c>
      <c r="E3" s="58" t="s">
        <v>67</v>
      </c>
      <c r="F3" s="59" t="s">
        <v>68</v>
      </c>
      <c r="G3" s="60" t="s">
        <v>69</v>
      </c>
      <c r="H3" s="59" t="s">
        <v>70</v>
      </c>
      <c r="I3" s="60" t="s">
        <v>71</v>
      </c>
      <c r="J3" s="60" t="s">
        <v>72</v>
      </c>
    </row>
    <row r="4" spans="1:10" x14ac:dyDescent="0.25">
      <c r="A4" s="61">
        <v>1</v>
      </c>
      <c r="B4" s="62" t="s">
        <v>73</v>
      </c>
      <c r="C4" s="62">
        <v>39079833206</v>
      </c>
      <c r="D4" s="64" t="s">
        <v>21</v>
      </c>
      <c r="E4" s="64" t="s">
        <v>21</v>
      </c>
      <c r="F4" s="60" t="s">
        <v>81</v>
      </c>
      <c r="G4" s="60" t="s">
        <v>82</v>
      </c>
      <c r="H4" s="60">
        <v>60045515080</v>
      </c>
      <c r="I4" s="60" t="s">
        <v>74</v>
      </c>
      <c r="J4" s="63">
        <f>+'PLI cases'!S3+'PLI cases'!S4</f>
        <v>5000000</v>
      </c>
    </row>
    <row r="5" spans="1:10" x14ac:dyDescent="0.25">
      <c r="A5" s="61">
        <v>2</v>
      </c>
      <c r="B5" s="62" t="s">
        <v>73</v>
      </c>
      <c r="C5" s="62">
        <v>39079833206</v>
      </c>
      <c r="D5" s="64" t="s">
        <v>83</v>
      </c>
      <c r="E5" s="64" t="s">
        <v>83</v>
      </c>
      <c r="F5" s="64" t="s">
        <v>75</v>
      </c>
      <c r="G5" s="64" t="s">
        <v>84</v>
      </c>
      <c r="H5" s="64" t="s">
        <v>85</v>
      </c>
      <c r="I5" s="64" t="s">
        <v>74</v>
      </c>
      <c r="J5" s="63">
        <f>+'PLI cases'!S5</f>
        <v>1070266</v>
      </c>
    </row>
    <row r="6" spans="1:10" ht="15.75" x14ac:dyDescent="0.25">
      <c r="A6" s="61"/>
      <c r="B6" s="61"/>
      <c r="C6" s="61"/>
      <c r="D6" s="61"/>
      <c r="E6" s="61"/>
      <c r="F6" s="60"/>
      <c r="G6" s="60"/>
      <c r="H6" s="60"/>
      <c r="I6" s="59" t="s">
        <v>62</v>
      </c>
      <c r="J6" s="65">
        <f>SUM(J4:J5)</f>
        <v>6070266</v>
      </c>
    </row>
    <row r="7" spans="1:10" x14ac:dyDescent="0.25">
      <c r="A7" s="30"/>
      <c r="B7" s="66"/>
      <c r="C7" s="66"/>
      <c r="D7" s="66"/>
      <c r="E7" s="66"/>
      <c r="F7" s="67"/>
      <c r="G7" s="67"/>
      <c r="H7" s="67"/>
      <c r="I7" s="67"/>
      <c r="J7" s="67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Sanctioned cases</vt:lpstr>
      <vt:lpstr>RTGS SIDBI BOs</vt:lpstr>
      <vt:lpstr>SIDBI cases</vt:lpstr>
      <vt:lpstr>PLI cases</vt:lpstr>
      <vt:lpstr>RTGS PLI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manojsri</dc:creator>
  <cp:lastModifiedBy>manojsri</cp:lastModifiedBy>
  <dcterms:created xsi:type="dcterms:W3CDTF">2021-09-21T04:38:53Z</dcterms:created>
  <dcterms:modified xsi:type="dcterms:W3CDTF">2022-01-03T06:35:45Z</dcterms:modified>
</cp:coreProperties>
</file>