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CSS\Website CLCSS\Website 31-12-2021\"/>
    </mc:Choice>
  </mc:AlternateContent>
  <xr:revisionPtr revIDLastSave="0" documentId="13_ncr:1_{4A818F9D-6868-4887-B00C-B06E49641E0B}" xr6:coauthVersionLast="45" xr6:coauthVersionMax="45" xr10:uidLastSave="{00000000-0000-0000-0000-000000000000}"/>
  <bookViews>
    <workbookView xWindow="-120" yWindow="-120" windowWidth="20730" windowHeight="11160" xr2:uid="{89217902-C97A-4ED4-9DB8-32CE11AB7519}"/>
  </bookViews>
  <sheets>
    <sheet name="Total 53 cases including SIDBI" sheetId="1" r:id="rId1"/>
  </sheets>
  <definedNames>
    <definedName name="_xlnm._FilterDatabase" localSheetId="0" hidden="1">'Total 53 cases including SIDBI'!$A$1:$U$1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1" l="1"/>
  <c r="D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C74" i="1"/>
  <c r="E73" i="1"/>
  <c r="S69" i="1"/>
  <c r="S68" i="1"/>
  <c r="S66" i="1"/>
  <c r="S58" i="1"/>
  <c r="S56" i="1"/>
  <c r="S53" i="1"/>
  <c r="S44" i="1"/>
  <c r="S39" i="1"/>
  <c r="S37" i="1"/>
  <c r="S35" i="1"/>
  <c r="S32" i="1"/>
  <c r="S30" i="1"/>
  <c r="S27" i="1"/>
  <c r="S25" i="1"/>
  <c r="S7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9" i="1" s="1"/>
  <c r="A34" i="1" s="1"/>
  <c r="A41" i="1" s="1"/>
  <c r="A42" i="1" s="1"/>
  <c r="A43" i="1" s="1"/>
  <c r="A46" i="1" s="1"/>
  <c r="A47" i="1" s="1"/>
  <c r="A48" i="1" s="1"/>
  <c r="A49" i="1" s="1"/>
  <c r="A50" i="1" s="1"/>
  <c r="A51" i="1" s="1"/>
  <c r="A52" i="1" s="1"/>
  <c r="A55" i="1" s="1"/>
  <c r="A60" i="1" s="1"/>
  <c r="A61" i="1" s="1"/>
  <c r="A62" i="1" s="1"/>
  <c r="A63" i="1" s="1"/>
  <c r="A64" i="1" s="1"/>
  <c r="A65" i="1" s="1"/>
  <c r="A9" i="1"/>
  <c r="T69" i="1"/>
  <c r="A3" i="1"/>
  <c r="A4" i="1" s="1"/>
  <c r="A5" i="1" s="1"/>
  <c r="A6" i="1" s="1"/>
</calcChain>
</file>

<file path=xl/sharedStrings.xml><?xml version="1.0" encoding="utf-8"?>
<sst xmlns="http://schemas.openxmlformats.org/spreadsheetml/2006/main" count="518" uniqueCount="312">
  <si>
    <t>SNo</t>
  </si>
  <si>
    <t>CO/PLI Location</t>
  </si>
  <si>
    <t>Date of submission of complete application by the unit</t>
  </si>
  <si>
    <t>Branch Code</t>
  </si>
  <si>
    <t>Name of the branch</t>
  </si>
  <si>
    <t>Date of receipt of claim from borrower</t>
  </si>
  <si>
    <t>Name of the unit</t>
  </si>
  <si>
    <t>Address of unit</t>
  </si>
  <si>
    <t>State</t>
  </si>
  <si>
    <t>Product/Sub-Sector</t>
  </si>
  <si>
    <t>Category</t>
  </si>
  <si>
    <t>Project Cost (Rs Lakh)</t>
  </si>
  <si>
    <t>Date of sanction of Term Loan</t>
  </si>
  <si>
    <t>Amount of Term Loan (Rs Lakh)</t>
  </si>
  <si>
    <t>Term Loan A/C No.</t>
  </si>
  <si>
    <t>Reference Date</t>
  </si>
  <si>
    <t>Cost of eligible machinery under CLCSS</t>
  </si>
  <si>
    <t>Amount of subsidy claimed</t>
  </si>
  <si>
    <t>Additional 10% amount sanctioned for SC/ST</t>
  </si>
  <si>
    <t>Forwarding date</t>
  </si>
  <si>
    <t>SDBUP64822</t>
  </si>
  <si>
    <t>Bank of Maharashtra</t>
  </si>
  <si>
    <t>MAHB0001413</t>
  </si>
  <si>
    <t>KATRAJ BRANCH PUNE</t>
  </si>
  <si>
    <t>PERFECT ENGINEERING</t>
  </si>
  <si>
    <t>S No- 53/5, Shop-10, Tukaram Nagar,, Behind Sunbright School,, AmbegoanBk, , Pune</t>
  </si>
  <si>
    <t>MAHARASHTRA</t>
  </si>
  <si>
    <t>28-Manufacture of machinery and equipment n.e.c.</t>
  </si>
  <si>
    <t>SC</t>
  </si>
  <si>
    <t>SDBUP64826</t>
  </si>
  <si>
    <t>MAHB0000717</t>
  </si>
  <si>
    <t>KOREGAON BHIMA BRANCH PUNE</t>
  </si>
  <si>
    <t>MS ATHARVA FORGING PRIVATE LIMITED</t>
  </si>
  <si>
    <t>Gat No184, Sanaswadi, Pune, Pune Nagar Road, Pune, Pune</t>
  </si>
  <si>
    <t>ST</t>
  </si>
  <si>
    <t>SDBUP64835</t>
  </si>
  <si>
    <t>MAHB0000085</t>
  </si>
  <si>
    <t>BOM ICCHALKARANJI</t>
  </si>
  <si>
    <t>MS ASHWINI SHRIKANT MALAGE</t>
  </si>
  <si>
    <t>0, GURUKANNAN NAGAR, ICHALKARANJI, SANT MALA, 0, ICHALKARANJI</t>
  </si>
  <si>
    <t>13-Manufacture of textiles</t>
  </si>
  <si>
    <t>SDBUP64839</t>
  </si>
  <si>
    <t>MAHB0000102</t>
  </si>
  <si>
    <t>NAVIPETH PUNE</t>
  </si>
  <si>
    <t>SUNSHINE TECHNOLOGY</t>
  </si>
  <si>
    <t>Plot NO 3A/7, Hanuman Industrial Premises, Sector No 10, PCNTDA Bhosari, Pune</t>
  </si>
  <si>
    <t>29-Manufacture of motor vehicles, trailers and semi-trailers</t>
  </si>
  <si>
    <t>SDBKL64842</t>
  </si>
  <si>
    <t>The South Indian Bank</t>
  </si>
  <si>
    <t>SIBL0000865</t>
  </si>
  <si>
    <t>THE SOUTH INDIAN BANK LTD BHOSARI BRANCH</t>
  </si>
  <si>
    <t>PRISM COLOUR SOLUTION</t>
  </si>
  <si>
    <t>GAT NO 24/2 MILKAT N, MAHALUNGE (I), MAHALUNGE AMBETHAN ROAD, CHAKAN, , CHAKAN</t>
  </si>
  <si>
    <t>32-Other manufacturing</t>
  </si>
  <si>
    <t>SDBAP64847</t>
  </si>
  <si>
    <t>Andhra Pradesh State Financial Corporation</t>
  </si>
  <si>
    <t>UBIN0806269</t>
  </si>
  <si>
    <t>APSFC Rajahmundry</t>
  </si>
  <si>
    <t>MS GODAVARI FINE CHEM</t>
  </si>
  <si>
    <t>PLOT NO 14A, PHASE II, INDUSTRIAL AREA, PEDDAPURAM, , EAST GODAVARI DISTRICT</t>
  </si>
  <si>
    <t>ANDHRA PRADESH</t>
  </si>
  <si>
    <t>20-Manufacture of chemicals and chemical products</t>
  </si>
  <si>
    <t>SDBMH64868</t>
  </si>
  <si>
    <t>Shri Veershaiv Coop Bank Ltd</t>
  </si>
  <si>
    <t>SVSH0000030</t>
  </si>
  <si>
    <t>SHRI VEERSHAIV CO OP BANK LTD KOLHAPUR</t>
  </si>
  <si>
    <t>Ms. Digambar Dilip Kamble</t>
  </si>
  <si>
    <t>Plot No SPL B-86, KSSIDC Textile Park, Boragaon, Boragaon, , Boragaon</t>
  </si>
  <si>
    <t>KARNATAKA</t>
  </si>
  <si>
    <t>SDBMH64846</t>
  </si>
  <si>
    <t>The Saraswat Cooperative Bank Ltd</t>
  </si>
  <si>
    <t>SRCB0000183</t>
  </si>
  <si>
    <t>Vita</t>
  </si>
  <si>
    <t>MS SHEETALAJIT FOODS PRIVATE LIMITED</t>
  </si>
  <si>
    <t>GAT NO 242/1, SHIVAJINAGAR, KARAD ROAD, GAT NO 242/1, , VITA</t>
  </si>
  <si>
    <t>10-Manufacture of food products</t>
  </si>
  <si>
    <t>SDBUP64859</t>
  </si>
  <si>
    <t>YES Bank Ltd</t>
  </si>
  <si>
    <t>YESB0000008</t>
  </si>
  <si>
    <t>PUNE BRANCH PUNE</t>
  </si>
  <si>
    <t>RB TOOLS</t>
  </si>
  <si>
    <t>W-47,, S-BLOCK,, MIDC,, BHOSARI,, PUNE</t>
  </si>
  <si>
    <t>INE000800730571</t>
  </si>
  <si>
    <t>SDBTN64836</t>
  </si>
  <si>
    <t>City Union Bank Ltd</t>
  </si>
  <si>
    <t>CIUB0000394</t>
  </si>
  <si>
    <t>Nanjikottai</t>
  </si>
  <si>
    <t>GANESH CATERING WORKS</t>
  </si>
  <si>
    <t>123, KARTHIKEYAN ROAD, YAGAPPA NAGAR, YAGAPPA NAGAR, THANJAVUR, THANJAVUR</t>
  </si>
  <si>
    <t>TAMIL NADU</t>
  </si>
  <si>
    <t>SDBMH64862</t>
  </si>
  <si>
    <t>IDBI Bank Ltd</t>
  </si>
  <si>
    <t>ibkl0001991</t>
  </si>
  <si>
    <t>Pathrdi Phata Nashik</t>
  </si>
  <si>
    <t>Shivraj Traders</t>
  </si>
  <si>
    <t>Flat No-101, Kamdhenu Heights, Pathardi Phata, Nashik, Plot No-07,, Behind Express In Hotel, Nashik-422010</t>
  </si>
  <si>
    <t>SDBKA64879</t>
  </si>
  <si>
    <t>Karnataka Bank Ltd</t>
  </si>
  <si>
    <t>KARB0000110</t>
  </si>
  <si>
    <t>BELGAUM TILAKWADI</t>
  </si>
  <si>
    <t>SAM TEXTILES</t>
  </si>
  <si>
    <t>PLOT NO722,, KAIDB,, AUTO NAGAR,, KANBARGI, , BELAGAVI</t>
  </si>
  <si>
    <t>SDBMH64880</t>
  </si>
  <si>
    <t>SRCB0000464</t>
  </si>
  <si>
    <t>Shivane Pune</t>
  </si>
  <si>
    <t>SQUARE ENGINEERING</t>
  </si>
  <si>
    <t>SNO137/2/1,, A NANDED PHATA,, SINHAGAD ROAD,, DHAYARI, TAL-HAVELI, , PUNE</t>
  </si>
  <si>
    <t>25-Manufacture of fabricated metal products, except machinery and equipment</t>
  </si>
  <si>
    <t>SDBUP64838</t>
  </si>
  <si>
    <t>MAHB0001515</t>
  </si>
  <si>
    <t>NARANPURA BRANCH</t>
  </si>
  <si>
    <t>K D ENTERPRISE</t>
  </si>
  <si>
    <t>SHED NO 72, SHARNAM ESTATE, KATHWADA ROAD, KATHWADA, KATHWADA, AHMEDABAD</t>
  </si>
  <si>
    <t>GUJARAT</t>
  </si>
  <si>
    <t>22-Manufacture of rubber and plastics products</t>
  </si>
  <si>
    <t>SDBUP64825</t>
  </si>
  <si>
    <t>MAHB0000158</t>
  </si>
  <si>
    <t>PARVATI PUNE BRANCH</t>
  </si>
  <si>
    <t>D TECH TOOLS</t>
  </si>
  <si>
    <t>GALA NO-11, SWASTIK COMPLEX, PCNTDA, PLOT NO-23, SECTOR 10, PUNE</t>
  </si>
  <si>
    <t>SDBUP64828</t>
  </si>
  <si>
    <t>SOU. MAYA VIJAY LAD</t>
  </si>
  <si>
    <t>Galli No1, Shahunagar, Chandur, Chandur, Chandur, Chandur</t>
  </si>
  <si>
    <t>SDBUP64824</t>
  </si>
  <si>
    <t>MS AMIT BHUPAL KAMBLE</t>
  </si>
  <si>
    <t>0, SHAHUNAGAR, CHANDUR, CHANDUR, 0, CHANDUR</t>
  </si>
  <si>
    <t>SDBMH64865</t>
  </si>
  <si>
    <t>BIRAPPA RAMACHANDRA JAVEER</t>
  </si>
  <si>
    <t>PLOT NO 5, MINI TEXTILE PARK, BORGAON, MINI TEXTILE PARK, , BORGAON</t>
  </si>
  <si>
    <t>SDBAP64837</t>
  </si>
  <si>
    <t>UBIN0800333</t>
  </si>
  <si>
    <t>APSFC TIRUPATI</t>
  </si>
  <si>
    <t>dharsha industries</t>
  </si>
  <si>
    <t>D No10-127/1, Sri Krishna Devaraya Nagar, Nehru co-op house building society layout, Avilala, , Tirupati rural</t>
  </si>
  <si>
    <t>18-Printing and reproduction of recorded media</t>
  </si>
  <si>
    <t>SDBMH64882</t>
  </si>
  <si>
    <t>BHUPAL KRISHNA MAHAJAN</t>
  </si>
  <si>
    <t>SPL C-61, BORGAON, TEXTILE PARK, BORGAON, , BORGAON</t>
  </si>
  <si>
    <t>SDBAP64876</t>
  </si>
  <si>
    <t>KNS INDUSTRIES</t>
  </si>
  <si>
    <t>4-86,SYNo 504,505, MITRA TOWERS, BYPASS ROAD, PENUMUR, 3,4,5,6, PENUMUR</t>
  </si>
  <si>
    <t>17-Manufacture of paper and paper products</t>
  </si>
  <si>
    <t>SDBAP64863</t>
  </si>
  <si>
    <t>SYNB0003300</t>
  </si>
  <si>
    <t>KARIMNAGAR</t>
  </si>
  <si>
    <t>MS. ASHWINI GRANITE INDUSTRIES</t>
  </si>
  <si>
    <t>SyNo 56/B2 , 56/B, Khazipur, Khazipur, Khazipur, Kothapalli</t>
  </si>
  <si>
    <t>TELANGANA</t>
  </si>
  <si>
    <t>23-Manufacture of other non-metallic mineral products</t>
  </si>
  <si>
    <t>SDBUP64899</t>
  </si>
  <si>
    <t>ICHALKARANJI BANK OF MAHARASHTRA</t>
  </si>
  <si>
    <t>MS SWARA INDUSTRIES</t>
  </si>
  <si>
    <t>GALLI NO 1, SHAHUNAGAR, CHANDUR, CHANDUR, 0, CHANDUR</t>
  </si>
  <si>
    <t>SDBUP64900</t>
  </si>
  <si>
    <t>BANK OF MAHARASHTRA ICCHALKARANJI</t>
  </si>
  <si>
    <t>MS VAISHALI RAJENDRA KASBE</t>
  </si>
  <si>
    <t>0, HALVANKAR KARKHANA JAVAL, KOROCHI, KOROCHI, 0, KOROCHI</t>
  </si>
  <si>
    <t>SDBUP64901</t>
  </si>
  <si>
    <t>AMRUTA INDUSTRIES</t>
  </si>
  <si>
    <t>GAT NO 159, PLOT NO14, KOROCHI, HNO4994, SHIVAJINAGAR, KOROCHI</t>
  </si>
  <si>
    <t>SDBUP64895</t>
  </si>
  <si>
    <t>UCO BANK</t>
  </si>
  <si>
    <t>ucba0002564</t>
  </si>
  <si>
    <t>bhopal</t>
  </si>
  <si>
    <t>SHREE GANESH ENTERPRISE</t>
  </si>
  <si>
    <t>SHED NO 38, GAJANAND ESTATE-2, SINGARVA ROAD, KATHWADA, 0, AHMEDABAD</t>
  </si>
  <si>
    <t>SDBMH64902</t>
  </si>
  <si>
    <t>Small Industries Development Bank of India</t>
  </si>
  <si>
    <t>Nashik</t>
  </si>
  <si>
    <t>P.S.MACHINE TOOLS</t>
  </si>
  <si>
    <t>FLAT NO 7, NAYANSAGAR SOCIETY, SHIVTIRTH COLONY, KAMATWADA, TRIMURTI CHOWK, NASHIK</t>
  </si>
  <si>
    <t>D00031W8</t>
  </si>
  <si>
    <t>SDBUP64909</t>
  </si>
  <si>
    <t>UCBA0002564</t>
  </si>
  <si>
    <t>BOPAL BRANCH</t>
  </si>
  <si>
    <t>D.R.ENTERPRISE</t>
  </si>
  <si>
    <t>177, BILESHWAR ESTATE, KATHWADA GIDC, KATHWADA, 0, AHMEDABAD</t>
  </si>
  <si>
    <t>SDBUP64898</t>
  </si>
  <si>
    <t>Central Bank of India</t>
  </si>
  <si>
    <t>CBIN0280507</t>
  </si>
  <si>
    <t>CENTRAL BANK OF INDIA GANESH SISODRA BRANCH SISODRA</t>
  </si>
  <si>
    <t>TATHAGATA AGRO</t>
  </si>
  <si>
    <t>Block No1098, Paikee 2, Village Khundh, Tal Chikhli, , Dist Navsari</t>
  </si>
  <si>
    <t>SDBPB64910</t>
  </si>
  <si>
    <t>SIDBI Chandigarh</t>
  </si>
  <si>
    <t>MOLDIP INDUSTRIES</t>
  </si>
  <si>
    <t>PLOT NO 100, MOLDIP INDUSTRIES, INDUSTRIAL AREA, LODHIMAJRA, BADDI</t>
  </si>
  <si>
    <t>HIMACHAL PRADESH</t>
  </si>
  <si>
    <t>D000374S</t>
  </si>
  <si>
    <t>SDBUP64912</t>
  </si>
  <si>
    <t>bank of maharashtra icchalkaranji</t>
  </si>
  <si>
    <t>MS GAYATRI INDUSTRIES</t>
  </si>
  <si>
    <t>GAT NO159, MILKAT NO4993, A/P- KOROCHI, KOROCHI, , KOROCHI</t>
  </si>
  <si>
    <t>SDBUP64913</t>
  </si>
  <si>
    <t>MS AARADHYA TEXTILES</t>
  </si>
  <si>
    <t>SDBUP64911</t>
  </si>
  <si>
    <t>KRISTY CORPORATION</t>
  </si>
  <si>
    <t>SHED NO,115, SHARNAM IND PARK, KATHWADA GIDC, KATHWADA, 0, AHMEDABAD</t>
  </si>
  <si>
    <t>SDBUP64915</t>
  </si>
  <si>
    <t>UCHA0002564</t>
  </si>
  <si>
    <t>RUDRA ENTERPRISE</t>
  </si>
  <si>
    <t>115, SARNAM IND ESTATE, AHMEDABAD, KATHWADA GIDC, KATHWADA, AHMEDABAD</t>
  </si>
  <si>
    <t>SDBMH64907</t>
  </si>
  <si>
    <t>SIDBI PUNE BRANCH</t>
  </si>
  <si>
    <t>Genuine Engineers</t>
  </si>
  <si>
    <t>Sr No 78/1,, B K Industrial Estate, Dangat vasit, NDA Road, Shivane, Pune</t>
  </si>
  <si>
    <t>D00033Q1</t>
  </si>
  <si>
    <t>SDBMH64917</t>
  </si>
  <si>
    <t>SIDBI PUNE</t>
  </si>
  <si>
    <t>MICRO GAUGE AND TOOLS</t>
  </si>
  <si>
    <t>SNO52, MORYA NIWAS, GALANDE NAGAR, PUNE, WADGAON SHERI, PUNE</t>
  </si>
  <si>
    <t>D00036I5</t>
  </si>
  <si>
    <t>SDBMH64906</t>
  </si>
  <si>
    <t>SIDBI PUNE BO</t>
  </si>
  <si>
    <t>JV Steels and Engineering Works</t>
  </si>
  <si>
    <t>Survey No 57/1/5 She, JVSTEELS AND ENGINEERING WORKS, AMBAI DARA, DHAYARI, PUNE</t>
  </si>
  <si>
    <t>D00036OH</t>
  </si>
  <si>
    <t>SDBHR64923</t>
  </si>
  <si>
    <t>SIDBI BALLABHGARH</t>
  </si>
  <si>
    <t>TANWAR INDUSTRIES PRIVATE LIMITED</t>
  </si>
  <si>
    <t>Plot No-695, Sector-69, IMT, IMT Faridabad, FARIDABAD</t>
  </si>
  <si>
    <t>HARYANA</t>
  </si>
  <si>
    <t>D00036TH</t>
  </si>
  <si>
    <t>SDBTN64926</t>
  </si>
  <si>
    <t>CIUB0000115</t>
  </si>
  <si>
    <t>Sri Rangam</t>
  </si>
  <si>
    <t>KREATIONX</t>
  </si>
  <si>
    <t>NO-32, 32A, SRIRAM GARDEN, BEHIND OLD R T O OFFICE, TIRUVANAI KOVIL, TIRUCHIRAPPALLI</t>
  </si>
  <si>
    <t>SDBTN64927</t>
  </si>
  <si>
    <t>Indian Overseas Bank</t>
  </si>
  <si>
    <t>IOBA0002850</t>
  </si>
  <si>
    <t>IOB CHIKKODI BRANCH BELGAUM</t>
  </si>
  <si>
    <t>SHRI GANESH TEXTILE</t>
  </si>
  <si>
    <t>BORGAON, KSSIDC PARK, SHREE GANESH TEXTILE, ABDULAT ROAD, BORGAON, , CHIKODI</t>
  </si>
  <si>
    <t>SDBGJ64921</t>
  </si>
  <si>
    <t>SIDBI SURAT BRANCH OFFICE</t>
  </si>
  <si>
    <t>VINAYAK ELECTRICAL</t>
  </si>
  <si>
    <t>Plot NoD-2/11-12, Sachin Industrial Park, Sachin, Sachin, Between Gate No1 And 2, Surat</t>
  </si>
  <si>
    <t>27-Manufacture of electrical equipment</t>
  </si>
  <si>
    <t>D000378A</t>
  </si>
  <si>
    <t>SDBTN64924</t>
  </si>
  <si>
    <t>IOBA0001520</t>
  </si>
  <si>
    <t>IOB NEW JAWAHAR NAGAR BRANCH JALANDHAR</t>
  </si>
  <si>
    <t>FORTUNE PLASTIC COMPANY</t>
  </si>
  <si>
    <t>HNO715, FORTUNE PLASTIC COMPANY, STREET NO12, NEW MODEL HOUSE, JALANDHAR</t>
  </si>
  <si>
    <t>PUNJAB</t>
  </si>
  <si>
    <t>SDBAP64934</t>
  </si>
  <si>
    <t>ANDHRA PRADESH STATE FINANCIAL CORPORATION</t>
  </si>
  <si>
    <t>MS S J INDUSTRIES</t>
  </si>
  <si>
    <t>SyNo749/2, Puthalapattu, Puthalapattu, Puthalapattu, Puthalapattu, Puthalapattu</t>
  </si>
  <si>
    <t>24-Manufacture of basic metals</t>
  </si>
  <si>
    <t>SDBUP64937</t>
  </si>
  <si>
    <t>bopal branch</t>
  </si>
  <si>
    <t>S D PLAST</t>
  </si>
  <si>
    <t>92, SHARNAM IND ESTATE, KATHWADA, KATHWADA, KATHWADA, AHMEDABAD</t>
  </si>
  <si>
    <t>SDBUP64938</t>
  </si>
  <si>
    <t>MANISHA ENGINEERING</t>
  </si>
  <si>
    <t>12/A, SHYAAM IND EASTET, KATHWADA RODE, KATHWADA GIDC, , AHEMDABAD</t>
  </si>
  <si>
    <t>SDBMH64939</t>
  </si>
  <si>
    <t>Sangli Urban Cooperative Bank Ltd</t>
  </si>
  <si>
    <t>SANGLI URBAN CO OPERATIVE BANK LTD SANGLI GANDHI CHOWK MIRAJ BRANCH</t>
  </si>
  <si>
    <t>MS SHLOKA INDUSTRIES PRIVATE LIMITED</t>
  </si>
  <si>
    <t>GAT NO116/B, SHLOKA INDUSTRIES PRIVATE LIMITED, OLD BEDAG ROAD, MHAISAL, MHAISAL, TAL MIRAJ DIST SANGLI</t>
  </si>
  <si>
    <t>11-Manufacture of beverages</t>
  </si>
  <si>
    <t>SDBUP64935</t>
  </si>
  <si>
    <t>MAHB0001926</t>
  </si>
  <si>
    <t>BANK OF MAHARASHTRA WADI</t>
  </si>
  <si>
    <t>Lucky Stone Crusher</t>
  </si>
  <si>
    <t>KHASRA NO 92, AT MURTI, CHANDANPARDI ROAD, MURTI, KATOL, NAGPUR</t>
  </si>
  <si>
    <t>08-Other mining and quarring</t>
  </si>
  <si>
    <t>SDBMH64936</t>
  </si>
  <si>
    <t>MS AVENUE ENGINEERS</t>
  </si>
  <si>
    <t>Plot no 44, 502 Kothariya Ring Road, Ranuja, Nr MAMA PIR Vil- Kothariya, , Rajkot</t>
  </si>
  <si>
    <t>D0002ZQD</t>
  </si>
  <si>
    <t>SDBMH64947</t>
  </si>
  <si>
    <t>SHRI VEERSHAIV CO OP BANK LTD</t>
  </si>
  <si>
    <t>OM GANESH TEXTILES</t>
  </si>
  <si>
    <t>PLOT NO, SPL/B/117, INDUSTRIAL ESTATE BORAGAON, TAL CHIKODI, , BORAGAON</t>
  </si>
  <si>
    <t>SDBUP64950</t>
  </si>
  <si>
    <t>MAHB0001737</t>
  </si>
  <si>
    <t>BANK OF MAHARASHTR AUSA ROAD LATUR</t>
  </si>
  <si>
    <t>SIGNATURE RENEWABLES</t>
  </si>
  <si>
    <t>SURY NO 18, WANGJEWADI, AUSA ROAD, AUSA, , LATUR</t>
  </si>
  <si>
    <t>SDBUP64955</t>
  </si>
  <si>
    <t>MAHB0000166</t>
  </si>
  <si>
    <t>BANK OF MAHARASHTRA NASIK SSI SATPUR</t>
  </si>
  <si>
    <t>SMP MOULDS</t>
  </si>
  <si>
    <t>D-81,, Midc, Ambad, Nashik, , Nashik</t>
  </si>
  <si>
    <t>SDBUP64960</t>
  </si>
  <si>
    <t>BANK OF MAHARASHTRA MSME SATPUR BRANCH</t>
  </si>
  <si>
    <t>SWARUP INFRASTRUCTURE</t>
  </si>
  <si>
    <t>FLAT NOC-1104, KARMAA GALAXY, TIGRANIA ROAD,OPP-TAPOVAN, NEAR MARUTI WAFERS,, , NASHIK</t>
  </si>
  <si>
    <t>42-Civil Engineering</t>
  </si>
  <si>
    <t>SDBUP64969</t>
  </si>
  <si>
    <t>ucba000861</t>
  </si>
  <si>
    <t>aizawl branch</t>
  </si>
  <si>
    <t>J.P Offset Printers</t>
  </si>
  <si>
    <t>T-122, JP Building, Tuikhuahtlang, Tuikhuahtlang, , Aizawl</t>
  </si>
  <si>
    <t>MIZORAM</t>
  </si>
  <si>
    <t>ST-NER</t>
  </si>
  <si>
    <t>Small Industries Development Bank of India - Nashik</t>
  </si>
  <si>
    <t>Small Industries Development Bank of India - Chandigarh</t>
  </si>
  <si>
    <t>Small Industries Development Bank of India - Pune</t>
  </si>
  <si>
    <t>Small Industries Development Bank of India - Ballabhgarh</t>
  </si>
  <si>
    <t>Small Industries Development Bank of India - Surat</t>
  </si>
  <si>
    <t>Total</t>
  </si>
  <si>
    <t>Summary</t>
  </si>
  <si>
    <t>Sr. No.</t>
  </si>
  <si>
    <t>Name of PLI</t>
  </si>
  <si>
    <t>No. of cases</t>
  </si>
  <si>
    <t>Amount (in Rs.)</t>
  </si>
  <si>
    <t>Application ID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</si>
</sst>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333333"/>
      <name val="Calibri"/>
      <family val="2"/>
    </font>
    <font>
      <b/>
      <sz val="14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07CD1"/>
        <bgColor rgb="FF000000"/>
      </patternFill>
    </fill>
    <fill>
      <patternFill patternType="solid">
        <fgColor rgb="FFEFF3F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7D1A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14" fontId="3" fillId="3" borderId="5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14" fontId="3" fillId="4" borderId="5" xfId="0" applyNumberFormat="1" applyFont="1" applyFill="1" applyBorder="1" applyAlignment="1">
      <alignment vertical="top" wrapText="1"/>
    </xf>
    <xf numFmtId="0" fontId="4" fillId="5" borderId="7" xfId="0" applyFont="1" applyFill="1" applyBorder="1" applyAlignment="1">
      <alignment wrapText="1"/>
    </xf>
    <xf numFmtId="0" fontId="4" fillId="5" borderId="8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vertical="top"/>
    </xf>
    <xf numFmtId="14" fontId="3" fillId="3" borderId="5" xfId="0" applyNumberFormat="1" applyFont="1" applyFill="1" applyBorder="1" applyAlignment="1">
      <alignment vertical="top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top"/>
    </xf>
    <xf numFmtId="0" fontId="3" fillId="3" borderId="5" xfId="0" applyFont="1" applyFill="1" applyBorder="1" applyAlignment="1">
      <alignment horizontal="left" vertical="top"/>
    </xf>
    <xf numFmtId="14" fontId="3" fillId="3" borderId="6" xfId="0" applyNumberFormat="1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14" fontId="3" fillId="4" borderId="5" xfId="0" applyNumberFormat="1" applyFont="1" applyFill="1" applyBorder="1" applyAlignment="1">
      <alignment vertical="top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right" vertical="top"/>
    </xf>
    <xf numFmtId="0" fontId="3" fillId="4" borderId="5" xfId="0" applyFont="1" applyFill="1" applyBorder="1" applyAlignment="1">
      <alignment horizontal="left" vertical="top"/>
    </xf>
    <xf numFmtId="14" fontId="3" fillId="4" borderId="6" xfId="0" applyNumberFormat="1" applyFont="1" applyFill="1" applyBorder="1" applyAlignment="1">
      <alignment vertical="top"/>
    </xf>
    <xf numFmtId="0" fontId="3" fillId="3" borderId="5" xfId="0" applyNumberFormat="1" applyFont="1" applyFill="1" applyBorder="1" applyAlignment="1">
      <alignment horizontal="left" vertical="top"/>
    </xf>
    <xf numFmtId="0" fontId="3" fillId="4" borderId="5" xfId="0" applyNumberFormat="1" applyFont="1" applyFill="1" applyBorder="1" applyAlignment="1">
      <alignment horizontal="left" vertical="top"/>
    </xf>
    <xf numFmtId="0" fontId="4" fillId="5" borderId="8" xfId="0" applyFont="1" applyFill="1" applyBorder="1" applyAlignment="1"/>
    <xf numFmtId="0" fontId="4" fillId="5" borderId="8" xfId="0" applyFont="1" applyFill="1" applyBorder="1" applyAlignment="1">
      <alignment horizontal="right"/>
    </xf>
    <xf numFmtId="0" fontId="4" fillId="5" borderId="9" xfId="0" applyFont="1" applyFill="1" applyBorder="1" applyAlignment="1"/>
    <xf numFmtId="0" fontId="0" fillId="0" borderId="0" xfId="0" applyAlignment="1"/>
    <xf numFmtId="0" fontId="3" fillId="6" borderId="5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wrapText="1"/>
    </xf>
    <xf numFmtId="0" fontId="0" fillId="7" borderId="0" xfId="0" applyFill="1"/>
    <xf numFmtId="0" fontId="3" fillId="4" borderId="10" xfId="0" applyFont="1" applyFill="1" applyBorder="1" applyAlignment="1">
      <alignment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vertical="top" wrapText="1"/>
    </xf>
    <xf numFmtId="14" fontId="3" fillId="3" borderId="11" xfId="0" applyNumberFormat="1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/>
    </xf>
    <xf numFmtId="14" fontId="3" fillId="3" borderId="11" xfId="0" applyNumberFormat="1" applyFont="1" applyFill="1" applyBorder="1" applyAlignment="1">
      <alignment vertical="top"/>
    </xf>
    <xf numFmtId="0" fontId="3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right" vertical="top"/>
    </xf>
    <xf numFmtId="0" fontId="3" fillId="3" borderId="11" xfId="0" applyFont="1" applyFill="1" applyBorder="1" applyAlignment="1">
      <alignment horizontal="left" vertical="top"/>
    </xf>
    <xf numFmtId="14" fontId="3" fillId="3" borderId="12" xfId="0" applyNumberFormat="1" applyFont="1" applyFill="1" applyBorder="1" applyAlignment="1">
      <alignment vertical="top"/>
    </xf>
    <xf numFmtId="0" fontId="5" fillId="4" borderId="5" xfId="0" applyFont="1" applyFill="1" applyBorder="1" applyAlignment="1">
      <alignment horizontal="right" vertical="top"/>
    </xf>
    <xf numFmtId="0" fontId="5" fillId="3" borderId="5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6" fillId="5" borderId="8" xfId="0" applyFont="1" applyFill="1" applyBorder="1" applyAlignment="1">
      <alignment horizontal="right"/>
    </xf>
    <xf numFmtId="0" fontId="3" fillId="4" borderId="13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0" fillId="7" borderId="13" xfId="0" applyFill="1" applyBorder="1" applyAlignment="1">
      <alignment vertical="top"/>
    </xf>
    <xf numFmtId="0" fontId="1" fillId="7" borderId="13" xfId="0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80FC-A934-4D03-B654-5548DC15B08B}">
  <dimension ref="A1:U87"/>
  <sheetViews>
    <sheetView tabSelected="1" topLeftCell="A43" workbookViewId="0">
      <selection activeCell="F75" sqref="F75"/>
    </sheetView>
  </sheetViews>
  <sheetFormatPr defaultRowHeight="15" x14ac:dyDescent="0.25"/>
  <cols>
    <col min="1" max="1" width="5" customWidth="1"/>
    <col min="2" max="2" width="12.42578125" style="33" bestFit="1" customWidth="1"/>
    <col min="3" max="3" width="23.140625" customWidth="1"/>
    <col min="4" max="4" width="12.42578125" customWidth="1"/>
    <col min="5" max="5" width="16.140625" style="30" customWidth="1"/>
    <col min="6" max="6" width="22" style="30" customWidth="1"/>
    <col min="7" max="7" width="13.42578125" style="30" customWidth="1"/>
    <col min="8" max="8" width="38.140625" style="30" bestFit="1" customWidth="1"/>
    <col min="9" max="9" width="33" style="30" customWidth="1"/>
    <col min="10" max="10" width="19.28515625" style="30" bestFit="1" customWidth="1"/>
    <col min="11" max="11" width="25.140625" style="30" customWidth="1"/>
    <col min="12" max="12" width="8.85546875" style="30" bestFit="1" customWidth="1"/>
    <col min="13" max="13" width="9.42578125" style="30" customWidth="1"/>
    <col min="14" max="14" width="13.42578125" style="30" customWidth="1"/>
    <col min="15" max="15" width="9.5703125" style="30" customWidth="1"/>
    <col min="16" max="16" width="7" style="30" customWidth="1"/>
    <col min="17" max="17" width="13.7109375" style="30" customWidth="1"/>
    <col min="18" max="18" width="12.85546875" style="30" customWidth="1"/>
    <col min="19" max="19" width="14.140625" style="30" customWidth="1"/>
    <col min="20" max="20" width="16.140625" style="30" customWidth="1"/>
    <col min="21" max="21" width="15.5703125" style="30" bestFit="1" customWidth="1"/>
  </cols>
  <sheetData>
    <row r="1" spans="1:21" ht="75" x14ac:dyDescent="0.25">
      <c r="A1" s="1" t="s">
        <v>0</v>
      </c>
      <c r="B1" s="2" t="s">
        <v>311</v>
      </c>
      <c r="C1" s="2" t="s">
        <v>1</v>
      </c>
      <c r="D1" s="2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2" t="s">
        <v>19</v>
      </c>
    </row>
    <row r="2" spans="1:21" ht="45" x14ac:dyDescent="0.25">
      <c r="A2" s="6">
        <v>1</v>
      </c>
      <c r="B2" s="31" t="s">
        <v>54</v>
      </c>
      <c r="C2" s="7" t="s">
        <v>55</v>
      </c>
      <c r="D2" s="8">
        <v>44278</v>
      </c>
      <c r="E2" s="19" t="s">
        <v>56</v>
      </c>
      <c r="F2" s="19" t="s">
        <v>57</v>
      </c>
      <c r="G2" s="20">
        <v>44278</v>
      </c>
      <c r="H2" s="19" t="s">
        <v>58</v>
      </c>
      <c r="I2" s="19" t="s">
        <v>59</v>
      </c>
      <c r="J2" s="19" t="s">
        <v>60</v>
      </c>
      <c r="K2" s="21" t="s">
        <v>61</v>
      </c>
      <c r="L2" s="19" t="s">
        <v>28</v>
      </c>
      <c r="M2" s="22">
        <v>533</v>
      </c>
      <c r="N2" s="20">
        <v>43545</v>
      </c>
      <c r="O2" s="22">
        <v>330</v>
      </c>
      <c r="P2" s="23">
        <v>77102201</v>
      </c>
      <c r="Q2" s="20">
        <v>44180</v>
      </c>
      <c r="R2" s="22">
        <v>11392318</v>
      </c>
      <c r="S2" s="22">
        <v>2500000</v>
      </c>
      <c r="T2" s="22">
        <v>0</v>
      </c>
      <c r="U2" s="24">
        <v>44285</v>
      </c>
    </row>
    <row r="3" spans="1:21" ht="45" x14ac:dyDescent="0.25">
      <c r="A3" s="6">
        <f>1+A2</f>
        <v>2</v>
      </c>
      <c r="B3" s="31" t="s">
        <v>129</v>
      </c>
      <c r="C3" s="7" t="s">
        <v>55</v>
      </c>
      <c r="D3" s="8">
        <v>44278</v>
      </c>
      <c r="E3" s="19" t="s">
        <v>130</v>
      </c>
      <c r="F3" s="19" t="s">
        <v>131</v>
      </c>
      <c r="G3" s="20">
        <v>44278</v>
      </c>
      <c r="H3" s="19" t="s">
        <v>132</v>
      </c>
      <c r="I3" s="19" t="s">
        <v>133</v>
      </c>
      <c r="J3" s="19" t="s">
        <v>60</v>
      </c>
      <c r="K3" s="21" t="s">
        <v>134</v>
      </c>
      <c r="L3" s="19" t="s">
        <v>28</v>
      </c>
      <c r="M3" s="22">
        <v>28</v>
      </c>
      <c r="N3" s="20">
        <v>43830</v>
      </c>
      <c r="O3" s="22">
        <v>25</v>
      </c>
      <c r="P3" s="23">
        <v>53624301</v>
      </c>
      <c r="Q3" s="20">
        <v>44091</v>
      </c>
      <c r="R3" s="22">
        <v>2950000</v>
      </c>
      <c r="S3" s="22">
        <v>625000</v>
      </c>
      <c r="T3" s="22">
        <v>0</v>
      </c>
      <c r="U3" s="24">
        <v>44287</v>
      </c>
    </row>
    <row r="4" spans="1:21" ht="45" x14ac:dyDescent="0.25">
      <c r="A4" s="6">
        <f>1+A3</f>
        <v>3</v>
      </c>
      <c r="B4" s="31" t="s">
        <v>138</v>
      </c>
      <c r="C4" s="7" t="s">
        <v>55</v>
      </c>
      <c r="D4" s="8">
        <v>44280</v>
      </c>
      <c r="E4" s="19" t="s">
        <v>130</v>
      </c>
      <c r="F4" s="19" t="s">
        <v>131</v>
      </c>
      <c r="G4" s="20">
        <v>44280</v>
      </c>
      <c r="H4" s="19" t="s">
        <v>139</v>
      </c>
      <c r="I4" s="19" t="s">
        <v>140</v>
      </c>
      <c r="J4" s="19" t="s">
        <v>60</v>
      </c>
      <c r="K4" s="21" t="s">
        <v>141</v>
      </c>
      <c r="L4" s="19" t="s">
        <v>28</v>
      </c>
      <c r="M4" s="22">
        <v>69.5</v>
      </c>
      <c r="N4" s="20">
        <v>44172</v>
      </c>
      <c r="O4" s="22">
        <v>40</v>
      </c>
      <c r="P4" s="23">
        <v>53625402</v>
      </c>
      <c r="Q4" s="20">
        <v>44195</v>
      </c>
      <c r="R4" s="22">
        <v>2714000</v>
      </c>
      <c r="S4" s="22">
        <v>678500</v>
      </c>
      <c r="T4" s="22">
        <v>0</v>
      </c>
      <c r="U4" s="24">
        <v>44291</v>
      </c>
    </row>
    <row r="5" spans="1:21" ht="45" x14ac:dyDescent="0.25">
      <c r="A5" s="6">
        <f>1+A4</f>
        <v>4</v>
      </c>
      <c r="B5" s="31" t="s">
        <v>142</v>
      </c>
      <c r="C5" s="4" t="s">
        <v>55</v>
      </c>
      <c r="D5" s="5">
        <v>44279</v>
      </c>
      <c r="E5" s="13" t="s">
        <v>143</v>
      </c>
      <c r="F5" s="13" t="s">
        <v>144</v>
      </c>
      <c r="G5" s="14">
        <v>44279</v>
      </c>
      <c r="H5" s="13" t="s">
        <v>145</v>
      </c>
      <c r="I5" s="13" t="s">
        <v>146</v>
      </c>
      <c r="J5" s="13" t="s">
        <v>147</v>
      </c>
      <c r="K5" s="15" t="s">
        <v>148</v>
      </c>
      <c r="L5" s="13" t="s">
        <v>34</v>
      </c>
      <c r="M5" s="16">
        <v>189</v>
      </c>
      <c r="N5" s="14">
        <v>43405</v>
      </c>
      <c r="O5" s="16">
        <v>100</v>
      </c>
      <c r="P5" s="17">
        <v>58353701</v>
      </c>
      <c r="Q5" s="14">
        <v>43987</v>
      </c>
      <c r="R5" s="16">
        <v>8629340</v>
      </c>
      <c r="S5" s="16">
        <v>2157335</v>
      </c>
      <c r="T5" s="16">
        <v>0</v>
      </c>
      <c r="U5" s="18">
        <v>44291</v>
      </c>
    </row>
    <row r="6" spans="1:21" ht="45" x14ac:dyDescent="0.25">
      <c r="A6" s="6">
        <f>1+A5</f>
        <v>5</v>
      </c>
      <c r="B6" s="31" t="s">
        <v>246</v>
      </c>
      <c r="C6" s="7" t="s">
        <v>55</v>
      </c>
      <c r="D6" s="8">
        <v>44323</v>
      </c>
      <c r="E6" s="19" t="s">
        <v>130</v>
      </c>
      <c r="F6" s="19" t="s">
        <v>247</v>
      </c>
      <c r="G6" s="20">
        <v>44323</v>
      </c>
      <c r="H6" s="19" t="s">
        <v>248</v>
      </c>
      <c r="I6" s="19" t="s">
        <v>249</v>
      </c>
      <c r="J6" s="19" t="s">
        <v>60</v>
      </c>
      <c r="K6" s="21" t="s">
        <v>250</v>
      </c>
      <c r="L6" s="19" t="s">
        <v>28</v>
      </c>
      <c r="M6" s="22">
        <v>223</v>
      </c>
      <c r="N6" s="20">
        <v>43507</v>
      </c>
      <c r="O6" s="22">
        <v>115</v>
      </c>
      <c r="P6" s="23">
        <v>53622701</v>
      </c>
      <c r="Q6" s="20">
        <v>44221</v>
      </c>
      <c r="R6" s="22">
        <v>9617200</v>
      </c>
      <c r="S6" s="22">
        <v>2404300</v>
      </c>
      <c r="T6" s="22">
        <v>0</v>
      </c>
      <c r="U6" s="24">
        <v>44334</v>
      </c>
    </row>
    <row r="7" spans="1:21" ht="15.75" x14ac:dyDescent="0.25">
      <c r="A7" s="6"/>
      <c r="B7" s="31"/>
      <c r="C7" s="7"/>
      <c r="D7" s="8"/>
      <c r="E7" s="19"/>
      <c r="F7" s="19"/>
      <c r="G7" s="20"/>
      <c r="H7" s="19"/>
      <c r="I7" s="19"/>
      <c r="J7" s="19"/>
      <c r="K7" s="21"/>
      <c r="L7" s="19"/>
      <c r="M7" s="22"/>
      <c r="N7" s="20"/>
      <c r="O7" s="22"/>
      <c r="P7" s="23"/>
      <c r="Q7" s="20"/>
      <c r="R7" s="22"/>
      <c r="S7" s="44">
        <f>SUM(S2:S6)</f>
        <v>8365135</v>
      </c>
      <c r="T7" s="22"/>
      <c r="U7" s="24"/>
    </row>
    <row r="8" spans="1:21" x14ac:dyDescent="0.25">
      <c r="A8" s="3">
        <v>1</v>
      </c>
      <c r="B8" s="31" t="s">
        <v>20</v>
      </c>
      <c r="C8" s="4" t="s">
        <v>21</v>
      </c>
      <c r="D8" s="5">
        <v>44273</v>
      </c>
      <c r="E8" s="13" t="s">
        <v>22</v>
      </c>
      <c r="F8" s="13" t="s">
        <v>23</v>
      </c>
      <c r="G8" s="14">
        <v>44273</v>
      </c>
      <c r="H8" s="13" t="s">
        <v>24</v>
      </c>
      <c r="I8" s="13" t="s">
        <v>25</v>
      </c>
      <c r="J8" s="13" t="s">
        <v>26</v>
      </c>
      <c r="K8" s="15" t="s">
        <v>27</v>
      </c>
      <c r="L8" s="13" t="s">
        <v>28</v>
      </c>
      <c r="M8" s="16">
        <v>33.869999999999997</v>
      </c>
      <c r="N8" s="14">
        <v>44141</v>
      </c>
      <c r="O8" s="16">
        <v>25</v>
      </c>
      <c r="P8" s="17">
        <v>60371956385</v>
      </c>
      <c r="Q8" s="14">
        <v>44146</v>
      </c>
      <c r="R8" s="16">
        <v>3256800</v>
      </c>
      <c r="S8" s="16">
        <v>625000</v>
      </c>
      <c r="T8" s="16">
        <v>0</v>
      </c>
      <c r="U8" s="18">
        <v>44281</v>
      </c>
    </row>
    <row r="9" spans="1:21" x14ac:dyDescent="0.25">
      <c r="A9" s="6">
        <f t="shared" ref="A9:A24" si="0">1+A8</f>
        <v>2</v>
      </c>
      <c r="B9" s="31" t="s">
        <v>29</v>
      </c>
      <c r="C9" s="7" t="s">
        <v>21</v>
      </c>
      <c r="D9" s="8">
        <v>44274</v>
      </c>
      <c r="E9" s="19" t="s">
        <v>30</v>
      </c>
      <c r="F9" s="19" t="s">
        <v>31</v>
      </c>
      <c r="G9" s="20">
        <v>44275</v>
      </c>
      <c r="H9" s="19" t="s">
        <v>32</v>
      </c>
      <c r="I9" s="19" t="s">
        <v>33</v>
      </c>
      <c r="J9" s="19" t="s">
        <v>26</v>
      </c>
      <c r="K9" s="21" t="s">
        <v>27</v>
      </c>
      <c r="L9" s="19" t="s">
        <v>34</v>
      </c>
      <c r="M9" s="22">
        <v>156</v>
      </c>
      <c r="N9" s="20">
        <v>43789</v>
      </c>
      <c r="O9" s="22">
        <v>117</v>
      </c>
      <c r="P9" s="23">
        <v>60346478668</v>
      </c>
      <c r="Q9" s="20">
        <v>44085</v>
      </c>
      <c r="R9" s="22">
        <v>14471520</v>
      </c>
      <c r="S9" s="22">
        <v>2500000</v>
      </c>
      <c r="T9" s="22">
        <v>0</v>
      </c>
      <c r="U9" s="24">
        <v>44281</v>
      </c>
    </row>
    <row r="10" spans="1:21" x14ac:dyDescent="0.25">
      <c r="A10" s="6">
        <f t="shared" si="0"/>
        <v>3</v>
      </c>
      <c r="B10" s="31" t="s">
        <v>35</v>
      </c>
      <c r="C10" s="4" t="s">
        <v>21</v>
      </c>
      <c r="D10" s="5">
        <v>44275</v>
      </c>
      <c r="E10" s="13" t="s">
        <v>36</v>
      </c>
      <c r="F10" s="13" t="s">
        <v>37</v>
      </c>
      <c r="G10" s="14">
        <v>44275</v>
      </c>
      <c r="H10" s="13" t="s">
        <v>38</v>
      </c>
      <c r="I10" s="13" t="s">
        <v>39</v>
      </c>
      <c r="J10" s="13" t="s">
        <v>26</v>
      </c>
      <c r="K10" s="15" t="s">
        <v>40</v>
      </c>
      <c r="L10" s="13" t="s">
        <v>28</v>
      </c>
      <c r="M10" s="16">
        <v>25</v>
      </c>
      <c r="N10" s="14">
        <v>44153</v>
      </c>
      <c r="O10" s="16">
        <v>23.75</v>
      </c>
      <c r="P10" s="17">
        <v>60372806430</v>
      </c>
      <c r="Q10" s="14">
        <v>44154</v>
      </c>
      <c r="R10" s="16">
        <v>2500000</v>
      </c>
      <c r="S10" s="16">
        <v>593750</v>
      </c>
      <c r="T10" s="16">
        <v>0</v>
      </c>
      <c r="U10" s="18">
        <v>44281</v>
      </c>
    </row>
    <row r="11" spans="1:21" x14ac:dyDescent="0.25">
      <c r="A11" s="6">
        <f t="shared" si="0"/>
        <v>4</v>
      </c>
      <c r="B11" s="31" t="s">
        <v>41</v>
      </c>
      <c r="C11" s="7" t="s">
        <v>21</v>
      </c>
      <c r="D11" s="8">
        <v>44278</v>
      </c>
      <c r="E11" s="19" t="s">
        <v>42</v>
      </c>
      <c r="F11" s="19" t="s">
        <v>43</v>
      </c>
      <c r="G11" s="20">
        <v>44278</v>
      </c>
      <c r="H11" s="19" t="s">
        <v>44</v>
      </c>
      <c r="I11" s="19" t="s">
        <v>45</v>
      </c>
      <c r="J11" s="19" t="s">
        <v>26</v>
      </c>
      <c r="K11" s="21" t="s">
        <v>46</v>
      </c>
      <c r="L11" s="19" t="s">
        <v>28</v>
      </c>
      <c r="M11" s="22">
        <v>63.12</v>
      </c>
      <c r="N11" s="20">
        <v>44147</v>
      </c>
      <c r="O11" s="22">
        <v>49</v>
      </c>
      <c r="P11" s="23">
        <v>60373050958</v>
      </c>
      <c r="Q11" s="20">
        <v>44174</v>
      </c>
      <c r="R11" s="22">
        <v>6308100</v>
      </c>
      <c r="S11" s="22">
        <v>781250</v>
      </c>
      <c r="T11" s="22">
        <v>0</v>
      </c>
      <c r="U11" s="24">
        <v>44281</v>
      </c>
    </row>
    <row r="12" spans="1:21" x14ac:dyDescent="0.25">
      <c r="A12" s="6">
        <f t="shared" si="0"/>
        <v>5</v>
      </c>
      <c r="B12" s="31" t="s">
        <v>108</v>
      </c>
      <c r="C12" s="4" t="s">
        <v>21</v>
      </c>
      <c r="D12" s="5">
        <v>44278</v>
      </c>
      <c r="E12" s="13" t="s">
        <v>109</v>
      </c>
      <c r="F12" s="13" t="s">
        <v>110</v>
      </c>
      <c r="G12" s="14">
        <v>44278</v>
      </c>
      <c r="H12" s="13" t="s">
        <v>111</v>
      </c>
      <c r="I12" s="13" t="s">
        <v>112</v>
      </c>
      <c r="J12" s="13" t="s">
        <v>113</v>
      </c>
      <c r="K12" s="15" t="s">
        <v>114</v>
      </c>
      <c r="L12" s="13" t="s">
        <v>28</v>
      </c>
      <c r="M12" s="16">
        <v>33.04</v>
      </c>
      <c r="N12" s="14">
        <v>44131</v>
      </c>
      <c r="O12" s="16">
        <v>24</v>
      </c>
      <c r="P12" s="17">
        <v>60371040884</v>
      </c>
      <c r="Q12" s="14">
        <v>44132</v>
      </c>
      <c r="R12" s="16">
        <v>3304000</v>
      </c>
      <c r="S12" s="16">
        <v>600000</v>
      </c>
      <c r="T12" s="16">
        <v>0</v>
      </c>
      <c r="U12" s="18">
        <v>44286</v>
      </c>
    </row>
    <row r="13" spans="1:21" x14ac:dyDescent="0.25">
      <c r="A13" s="6">
        <f t="shared" si="0"/>
        <v>6</v>
      </c>
      <c r="B13" s="31" t="s">
        <v>115</v>
      </c>
      <c r="C13" s="7" t="s">
        <v>21</v>
      </c>
      <c r="D13" s="8">
        <v>44273</v>
      </c>
      <c r="E13" s="19" t="s">
        <v>116</v>
      </c>
      <c r="F13" s="19" t="s">
        <v>117</v>
      </c>
      <c r="G13" s="20">
        <v>44273</v>
      </c>
      <c r="H13" s="19" t="s">
        <v>118</v>
      </c>
      <c r="I13" s="19" t="s">
        <v>119</v>
      </c>
      <c r="J13" s="19" t="s">
        <v>26</v>
      </c>
      <c r="K13" s="21" t="s">
        <v>107</v>
      </c>
      <c r="L13" s="19" t="s">
        <v>34</v>
      </c>
      <c r="M13" s="22">
        <v>80</v>
      </c>
      <c r="N13" s="20">
        <v>44107</v>
      </c>
      <c r="O13" s="22">
        <v>60</v>
      </c>
      <c r="P13" s="23">
        <v>60368921335</v>
      </c>
      <c r="Q13" s="20">
        <v>44121</v>
      </c>
      <c r="R13" s="22">
        <v>7821040</v>
      </c>
      <c r="S13" s="22">
        <v>1500000</v>
      </c>
      <c r="T13" s="22">
        <v>0</v>
      </c>
      <c r="U13" s="24">
        <v>44286</v>
      </c>
    </row>
    <row r="14" spans="1:21" x14ac:dyDescent="0.25">
      <c r="A14" s="6">
        <f t="shared" si="0"/>
        <v>7</v>
      </c>
      <c r="B14" s="31" t="s">
        <v>120</v>
      </c>
      <c r="C14" s="4" t="s">
        <v>21</v>
      </c>
      <c r="D14" s="5">
        <v>44275</v>
      </c>
      <c r="E14" s="13" t="s">
        <v>36</v>
      </c>
      <c r="F14" s="13" t="s">
        <v>37</v>
      </c>
      <c r="G14" s="14">
        <v>44275</v>
      </c>
      <c r="H14" s="13" t="s">
        <v>121</v>
      </c>
      <c r="I14" s="13" t="s">
        <v>122</v>
      </c>
      <c r="J14" s="13" t="s">
        <v>26</v>
      </c>
      <c r="K14" s="15" t="s">
        <v>40</v>
      </c>
      <c r="L14" s="13" t="s">
        <v>28</v>
      </c>
      <c r="M14" s="16">
        <v>47.5</v>
      </c>
      <c r="N14" s="14">
        <v>44179</v>
      </c>
      <c r="O14" s="16">
        <v>45.12</v>
      </c>
      <c r="P14" s="17">
        <v>60374805413</v>
      </c>
      <c r="Q14" s="14">
        <v>44183</v>
      </c>
      <c r="R14" s="16">
        <v>4749990</v>
      </c>
      <c r="S14" s="16">
        <v>1128125</v>
      </c>
      <c r="T14" s="16">
        <v>0</v>
      </c>
      <c r="U14" s="18">
        <v>44286</v>
      </c>
    </row>
    <row r="15" spans="1:21" x14ac:dyDescent="0.25">
      <c r="A15" s="6">
        <f t="shared" si="0"/>
        <v>8</v>
      </c>
      <c r="B15" s="31" t="s">
        <v>123</v>
      </c>
      <c r="C15" s="7" t="s">
        <v>21</v>
      </c>
      <c r="D15" s="8">
        <v>44275</v>
      </c>
      <c r="E15" s="19" t="s">
        <v>36</v>
      </c>
      <c r="F15" s="19" t="s">
        <v>37</v>
      </c>
      <c r="G15" s="20">
        <v>44275</v>
      </c>
      <c r="H15" s="19" t="s">
        <v>124</v>
      </c>
      <c r="I15" s="19" t="s">
        <v>125</v>
      </c>
      <c r="J15" s="19" t="s">
        <v>26</v>
      </c>
      <c r="K15" s="21" t="s">
        <v>40</v>
      </c>
      <c r="L15" s="19" t="s">
        <v>28</v>
      </c>
      <c r="M15" s="22">
        <v>25</v>
      </c>
      <c r="N15" s="20">
        <v>44153</v>
      </c>
      <c r="O15" s="22">
        <v>23.75</v>
      </c>
      <c r="P15" s="23">
        <v>60372838112</v>
      </c>
      <c r="Q15" s="20">
        <v>44154</v>
      </c>
      <c r="R15" s="22">
        <v>2500000</v>
      </c>
      <c r="S15" s="22">
        <v>593750</v>
      </c>
      <c r="T15" s="22">
        <v>0</v>
      </c>
      <c r="U15" s="24">
        <v>44286</v>
      </c>
    </row>
    <row r="16" spans="1:21" x14ac:dyDescent="0.25">
      <c r="A16" s="6">
        <f t="shared" si="0"/>
        <v>9</v>
      </c>
      <c r="B16" s="31" t="s">
        <v>149</v>
      </c>
      <c r="C16" s="7" t="s">
        <v>21</v>
      </c>
      <c r="D16" s="8">
        <v>44309</v>
      </c>
      <c r="E16" s="19" t="s">
        <v>36</v>
      </c>
      <c r="F16" s="19" t="s">
        <v>150</v>
      </c>
      <c r="G16" s="20">
        <v>44309</v>
      </c>
      <c r="H16" s="19" t="s">
        <v>151</v>
      </c>
      <c r="I16" s="19" t="s">
        <v>152</v>
      </c>
      <c r="J16" s="19" t="s">
        <v>26</v>
      </c>
      <c r="K16" s="21" t="s">
        <v>40</v>
      </c>
      <c r="L16" s="19" t="s">
        <v>28</v>
      </c>
      <c r="M16" s="22">
        <v>47.5</v>
      </c>
      <c r="N16" s="20">
        <v>44198</v>
      </c>
      <c r="O16" s="22">
        <v>45.12</v>
      </c>
      <c r="P16" s="23">
        <v>60379314317</v>
      </c>
      <c r="Q16" s="20">
        <v>44228</v>
      </c>
      <c r="R16" s="22">
        <v>4749990</v>
      </c>
      <c r="S16" s="22">
        <v>1128122</v>
      </c>
      <c r="T16" s="22">
        <v>0</v>
      </c>
      <c r="U16" s="24">
        <v>44313</v>
      </c>
    </row>
    <row r="17" spans="1:21" x14ac:dyDescent="0.25">
      <c r="A17" s="6">
        <f t="shared" si="0"/>
        <v>10</v>
      </c>
      <c r="B17" s="31" t="s">
        <v>153</v>
      </c>
      <c r="C17" s="4" t="s">
        <v>21</v>
      </c>
      <c r="D17" s="5">
        <v>44309</v>
      </c>
      <c r="E17" s="13" t="s">
        <v>36</v>
      </c>
      <c r="F17" s="13" t="s">
        <v>154</v>
      </c>
      <c r="G17" s="14">
        <v>44309</v>
      </c>
      <c r="H17" s="13" t="s">
        <v>155</v>
      </c>
      <c r="I17" s="13" t="s">
        <v>156</v>
      </c>
      <c r="J17" s="13" t="s">
        <v>26</v>
      </c>
      <c r="K17" s="15" t="s">
        <v>40</v>
      </c>
      <c r="L17" s="13" t="s">
        <v>28</v>
      </c>
      <c r="M17" s="16">
        <v>47.5</v>
      </c>
      <c r="N17" s="14">
        <v>44208</v>
      </c>
      <c r="O17" s="16">
        <v>45.12</v>
      </c>
      <c r="P17" s="17">
        <v>60377670582</v>
      </c>
      <c r="Q17" s="14">
        <v>44208</v>
      </c>
      <c r="R17" s="16">
        <v>4749990</v>
      </c>
      <c r="S17" s="16">
        <v>1128122</v>
      </c>
      <c r="T17" s="16">
        <v>0</v>
      </c>
      <c r="U17" s="18">
        <v>44313</v>
      </c>
    </row>
    <row r="18" spans="1:21" x14ac:dyDescent="0.25">
      <c r="A18" s="6">
        <f t="shared" si="0"/>
        <v>11</v>
      </c>
      <c r="B18" s="31" t="s">
        <v>157</v>
      </c>
      <c r="C18" s="7" t="s">
        <v>21</v>
      </c>
      <c r="D18" s="8">
        <v>44309</v>
      </c>
      <c r="E18" s="19" t="s">
        <v>36</v>
      </c>
      <c r="F18" s="19" t="s">
        <v>154</v>
      </c>
      <c r="G18" s="20">
        <v>44309</v>
      </c>
      <c r="H18" s="19" t="s">
        <v>158</v>
      </c>
      <c r="I18" s="19" t="s">
        <v>159</v>
      </c>
      <c r="J18" s="19" t="s">
        <v>26</v>
      </c>
      <c r="K18" s="21" t="s">
        <v>40</v>
      </c>
      <c r="L18" s="19" t="s">
        <v>28</v>
      </c>
      <c r="M18" s="22">
        <v>47.5</v>
      </c>
      <c r="N18" s="20">
        <v>44228</v>
      </c>
      <c r="O18" s="22">
        <v>45.12</v>
      </c>
      <c r="P18" s="23">
        <v>60379362270</v>
      </c>
      <c r="Q18" s="20">
        <v>44228</v>
      </c>
      <c r="R18" s="22">
        <v>4749990</v>
      </c>
      <c r="S18" s="22">
        <v>1128125</v>
      </c>
      <c r="T18" s="22">
        <v>0</v>
      </c>
      <c r="U18" s="24">
        <v>44313</v>
      </c>
    </row>
    <row r="19" spans="1:21" x14ac:dyDescent="0.25">
      <c r="A19" s="6">
        <f t="shared" si="0"/>
        <v>12</v>
      </c>
      <c r="B19" s="31" t="s">
        <v>189</v>
      </c>
      <c r="C19" s="7" t="s">
        <v>21</v>
      </c>
      <c r="D19" s="8">
        <v>44316</v>
      </c>
      <c r="E19" s="19" t="s">
        <v>36</v>
      </c>
      <c r="F19" s="19" t="s">
        <v>190</v>
      </c>
      <c r="G19" s="20">
        <v>44316</v>
      </c>
      <c r="H19" s="19" t="s">
        <v>191</v>
      </c>
      <c r="I19" s="19" t="s">
        <v>192</v>
      </c>
      <c r="J19" s="19" t="s">
        <v>26</v>
      </c>
      <c r="K19" s="21" t="s">
        <v>40</v>
      </c>
      <c r="L19" s="19" t="s">
        <v>34</v>
      </c>
      <c r="M19" s="22">
        <v>47.5</v>
      </c>
      <c r="N19" s="20">
        <v>44208</v>
      </c>
      <c r="O19" s="22">
        <v>45.12</v>
      </c>
      <c r="P19" s="23">
        <v>60377570587</v>
      </c>
      <c r="Q19" s="20">
        <v>44208</v>
      </c>
      <c r="R19" s="22">
        <v>4749990</v>
      </c>
      <c r="S19" s="22">
        <v>1128122</v>
      </c>
      <c r="T19" s="22">
        <v>0</v>
      </c>
      <c r="U19" s="24">
        <v>44319</v>
      </c>
    </row>
    <row r="20" spans="1:21" x14ac:dyDescent="0.25">
      <c r="A20" s="6">
        <f t="shared" si="0"/>
        <v>13</v>
      </c>
      <c r="B20" s="31" t="s">
        <v>193</v>
      </c>
      <c r="C20" s="4" t="s">
        <v>21</v>
      </c>
      <c r="D20" s="5">
        <v>44309</v>
      </c>
      <c r="E20" s="13" t="s">
        <v>36</v>
      </c>
      <c r="F20" s="13" t="s">
        <v>37</v>
      </c>
      <c r="G20" s="14">
        <v>44309</v>
      </c>
      <c r="H20" s="13" t="s">
        <v>194</v>
      </c>
      <c r="I20" s="13" t="s">
        <v>152</v>
      </c>
      <c r="J20" s="13" t="s">
        <v>26</v>
      </c>
      <c r="K20" s="15" t="s">
        <v>40</v>
      </c>
      <c r="L20" s="13" t="s">
        <v>34</v>
      </c>
      <c r="M20" s="16">
        <v>47.5</v>
      </c>
      <c r="N20" s="14">
        <v>44208</v>
      </c>
      <c r="O20" s="16">
        <v>45.12</v>
      </c>
      <c r="P20" s="17">
        <v>60377684369</v>
      </c>
      <c r="Q20" s="14">
        <v>44209</v>
      </c>
      <c r="R20" s="16">
        <v>4749990</v>
      </c>
      <c r="S20" s="16">
        <v>1128122</v>
      </c>
      <c r="T20" s="16">
        <v>0</v>
      </c>
      <c r="U20" s="18">
        <v>44319</v>
      </c>
    </row>
    <row r="21" spans="1:21" x14ac:dyDescent="0.25">
      <c r="A21" s="6">
        <f t="shared" si="0"/>
        <v>14</v>
      </c>
      <c r="B21" s="31" t="s">
        <v>264</v>
      </c>
      <c r="C21" s="7" t="s">
        <v>21</v>
      </c>
      <c r="D21" s="8">
        <v>44314</v>
      </c>
      <c r="E21" s="19" t="s">
        <v>265</v>
      </c>
      <c r="F21" s="19" t="s">
        <v>266</v>
      </c>
      <c r="G21" s="20">
        <v>44314</v>
      </c>
      <c r="H21" s="19" t="s">
        <v>267</v>
      </c>
      <c r="I21" s="19" t="s">
        <v>268</v>
      </c>
      <c r="J21" s="19" t="s">
        <v>26</v>
      </c>
      <c r="K21" s="21" t="s">
        <v>269</v>
      </c>
      <c r="L21" s="19" t="s">
        <v>28</v>
      </c>
      <c r="M21" s="22">
        <v>146.44999999999999</v>
      </c>
      <c r="N21" s="20">
        <v>44033</v>
      </c>
      <c r="O21" s="22">
        <v>100</v>
      </c>
      <c r="P21" s="23">
        <v>60363646657</v>
      </c>
      <c r="Q21" s="20">
        <v>44085</v>
      </c>
      <c r="R21" s="22">
        <v>8500000</v>
      </c>
      <c r="S21" s="22">
        <v>2125000</v>
      </c>
      <c r="T21" s="22">
        <v>0</v>
      </c>
      <c r="U21" s="24">
        <v>44336</v>
      </c>
    </row>
    <row r="22" spans="1:21" x14ac:dyDescent="0.25">
      <c r="A22" s="6">
        <f t="shared" si="0"/>
        <v>15</v>
      </c>
      <c r="B22" s="31" t="s">
        <v>278</v>
      </c>
      <c r="C22" s="4" t="s">
        <v>21</v>
      </c>
      <c r="D22" s="5">
        <v>44335</v>
      </c>
      <c r="E22" s="13" t="s">
        <v>279</v>
      </c>
      <c r="F22" s="13" t="s">
        <v>280</v>
      </c>
      <c r="G22" s="14">
        <v>44335</v>
      </c>
      <c r="H22" s="13" t="s">
        <v>281</v>
      </c>
      <c r="I22" s="13" t="s">
        <v>282</v>
      </c>
      <c r="J22" s="13" t="s">
        <v>26</v>
      </c>
      <c r="K22" s="15" t="s">
        <v>114</v>
      </c>
      <c r="L22" s="13" t="s">
        <v>28</v>
      </c>
      <c r="M22" s="16">
        <v>170</v>
      </c>
      <c r="N22" s="14">
        <v>43679</v>
      </c>
      <c r="O22" s="16">
        <v>90</v>
      </c>
      <c r="P22" s="17">
        <v>60337085293</v>
      </c>
      <c r="Q22" s="14">
        <v>44281</v>
      </c>
      <c r="R22" s="16">
        <v>7846451</v>
      </c>
      <c r="S22" s="16">
        <v>1961612</v>
      </c>
      <c r="T22" s="16">
        <v>0</v>
      </c>
      <c r="U22" s="18">
        <v>44336</v>
      </c>
    </row>
    <row r="23" spans="1:21" x14ac:dyDescent="0.25">
      <c r="A23" s="6">
        <f t="shared" si="0"/>
        <v>16</v>
      </c>
      <c r="B23" s="31" t="s">
        <v>283</v>
      </c>
      <c r="C23" s="7" t="s">
        <v>21</v>
      </c>
      <c r="D23" s="8">
        <v>44327</v>
      </c>
      <c r="E23" s="19" t="s">
        <v>284</v>
      </c>
      <c r="F23" s="19" t="s">
        <v>285</v>
      </c>
      <c r="G23" s="20">
        <v>44328</v>
      </c>
      <c r="H23" s="19" t="s">
        <v>286</v>
      </c>
      <c r="I23" s="19" t="s">
        <v>287</v>
      </c>
      <c r="J23" s="19" t="s">
        <v>26</v>
      </c>
      <c r="K23" s="21" t="s">
        <v>53</v>
      </c>
      <c r="L23" s="19" t="s">
        <v>28</v>
      </c>
      <c r="M23" s="22">
        <v>34.81</v>
      </c>
      <c r="N23" s="20">
        <v>44189</v>
      </c>
      <c r="O23" s="22">
        <v>26</v>
      </c>
      <c r="P23" s="23">
        <v>60379142618</v>
      </c>
      <c r="Q23" s="20">
        <v>44226</v>
      </c>
      <c r="R23" s="22">
        <v>3481000</v>
      </c>
      <c r="S23" s="22">
        <v>650000</v>
      </c>
      <c r="T23" s="22">
        <v>0</v>
      </c>
      <c r="U23" s="24">
        <v>44336</v>
      </c>
    </row>
    <row r="24" spans="1:21" x14ac:dyDescent="0.25">
      <c r="A24" s="6">
        <f t="shared" si="0"/>
        <v>17</v>
      </c>
      <c r="B24" s="31" t="s">
        <v>288</v>
      </c>
      <c r="C24" s="4" t="s">
        <v>21</v>
      </c>
      <c r="D24" s="5">
        <v>44334</v>
      </c>
      <c r="E24" s="13" t="s">
        <v>284</v>
      </c>
      <c r="F24" s="13" t="s">
        <v>289</v>
      </c>
      <c r="G24" s="14">
        <v>44334</v>
      </c>
      <c r="H24" s="13" t="s">
        <v>290</v>
      </c>
      <c r="I24" s="13" t="s">
        <v>291</v>
      </c>
      <c r="J24" s="13" t="s">
        <v>26</v>
      </c>
      <c r="K24" s="15" t="s">
        <v>292</v>
      </c>
      <c r="L24" s="13" t="s">
        <v>28</v>
      </c>
      <c r="M24" s="16">
        <v>176</v>
      </c>
      <c r="N24" s="14">
        <v>44153</v>
      </c>
      <c r="O24" s="16">
        <v>135</v>
      </c>
      <c r="P24" s="17">
        <v>60373911182</v>
      </c>
      <c r="Q24" s="14">
        <v>44260</v>
      </c>
      <c r="R24" s="16">
        <v>3523573</v>
      </c>
      <c r="S24" s="16">
        <v>285582</v>
      </c>
      <c r="T24" s="16">
        <v>0</v>
      </c>
      <c r="U24" s="18">
        <v>44337</v>
      </c>
    </row>
    <row r="25" spans="1:21" ht="15.75" x14ac:dyDescent="0.25">
      <c r="A25" s="6"/>
      <c r="B25" s="31"/>
      <c r="C25" s="4"/>
      <c r="D25" s="5"/>
      <c r="E25" s="13"/>
      <c r="F25" s="13"/>
      <c r="G25" s="14"/>
      <c r="H25" s="13"/>
      <c r="I25" s="13"/>
      <c r="J25" s="13"/>
      <c r="K25" s="15"/>
      <c r="L25" s="13"/>
      <c r="M25" s="16"/>
      <c r="N25" s="14"/>
      <c r="O25" s="16"/>
      <c r="P25" s="17"/>
      <c r="Q25" s="14"/>
      <c r="R25" s="16"/>
      <c r="S25" s="45">
        <f>SUM(S8:S24)</f>
        <v>18984682</v>
      </c>
      <c r="T25" s="16"/>
      <c r="U25" s="18"/>
    </row>
    <row r="26" spans="1:21" x14ac:dyDescent="0.25">
      <c r="A26" s="6">
        <v>1</v>
      </c>
      <c r="B26" s="31" t="s">
        <v>177</v>
      </c>
      <c r="C26" s="7" t="s">
        <v>178</v>
      </c>
      <c r="D26" s="8">
        <v>44279</v>
      </c>
      <c r="E26" s="19" t="s">
        <v>179</v>
      </c>
      <c r="F26" s="19" t="s">
        <v>180</v>
      </c>
      <c r="G26" s="20">
        <v>44279</v>
      </c>
      <c r="H26" s="19" t="s">
        <v>181</v>
      </c>
      <c r="I26" s="19" t="s">
        <v>182</v>
      </c>
      <c r="J26" s="19" t="s">
        <v>113</v>
      </c>
      <c r="K26" s="21" t="s">
        <v>75</v>
      </c>
      <c r="L26" s="19" t="s">
        <v>28</v>
      </c>
      <c r="M26" s="22">
        <v>65.05</v>
      </c>
      <c r="N26" s="20">
        <v>44004</v>
      </c>
      <c r="O26" s="22">
        <v>30</v>
      </c>
      <c r="P26" s="23">
        <v>3829457374</v>
      </c>
      <c r="Q26" s="20">
        <v>44011</v>
      </c>
      <c r="R26" s="22">
        <v>6505800</v>
      </c>
      <c r="S26" s="22">
        <v>750000</v>
      </c>
      <c r="T26" s="22">
        <v>0</v>
      </c>
      <c r="U26" s="24">
        <v>44319</v>
      </c>
    </row>
    <row r="27" spans="1:21" ht="15.75" x14ac:dyDescent="0.25">
      <c r="A27" s="6"/>
      <c r="B27" s="31"/>
      <c r="C27" s="7"/>
      <c r="D27" s="8"/>
      <c r="E27" s="19"/>
      <c r="F27" s="19"/>
      <c r="G27" s="20"/>
      <c r="H27" s="19"/>
      <c r="I27" s="19"/>
      <c r="J27" s="19"/>
      <c r="K27" s="21"/>
      <c r="L27" s="19"/>
      <c r="M27" s="22"/>
      <c r="N27" s="20"/>
      <c r="O27" s="22"/>
      <c r="P27" s="23"/>
      <c r="Q27" s="20"/>
      <c r="R27" s="22"/>
      <c r="S27" s="44">
        <f>SUM(S26)</f>
        <v>750000</v>
      </c>
      <c r="T27" s="22"/>
      <c r="U27" s="24"/>
    </row>
    <row r="28" spans="1:21" x14ac:dyDescent="0.25">
      <c r="A28" s="6">
        <v>1</v>
      </c>
      <c r="B28" s="31" t="s">
        <v>83</v>
      </c>
      <c r="C28" s="7" t="s">
        <v>84</v>
      </c>
      <c r="D28" s="8">
        <v>44278</v>
      </c>
      <c r="E28" s="19" t="s">
        <v>85</v>
      </c>
      <c r="F28" s="19" t="s">
        <v>86</v>
      </c>
      <c r="G28" s="20">
        <v>44278</v>
      </c>
      <c r="H28" s="19" t="s">
        <v>87</v>
      </c>
      <c r="I28" s="19" t="s">
        <v>88</v>
      </c>
      <c r="J28" s="19" t="s">
        <v>89</v>
      </c>
      <c r="K28" s="21" t="s">
        <v>75</v>
      </c>
      <c r="L28" s="19" t="s">
        <v>28</v>
      </c>
      <c r="M28" s="22">
        <v>3.99</v>
      </c>
      <c r="N28" s="20">
        <v>44140</v>
      </c>
      <c r="O28" s="22">
        <v>3</v>
      </c>
      <c r="P28" s="26">
        <v>501812000000000</v>
      </c>
      <c r="Q28" s="20">
        <v>44155</v>
      </c>
      <c r="R28" s="22">
        <v>336655</v>
      </c>
      <c r="S28" s="22">
        <v>75000</v>
      </c>
      <c r="T28" s="22">
        <v>0</v>
      </c>
      <c r="U28" s="24">
        <v>44285</v>
      </c>
    </row>
    <row r="29" spans="1:21" x14ac:dyDescent="0.25">
      <c r="A29" s="6">
        <f>1+A28</f>
        <v>2</v>
      </c>
      <c r="B29" s="31" t="s">
        <v>223</v>
      </c>
      <c r="C29" s="7" t="s">
        <v>84</v>
      </c>
      <c r="D29" s="8">
        <v>44319</v>
      </c>
      <c r="E29" s="19" t="s">
        <v>224</v>
      </c>
      <c r="F29" s="19" t="s">
        <v>225</v>
      </c>
      <c r="G29" s="20">
        <v>44319</v>
      </c>
      <c r="H29" s="19" t="s">
        <v>226</v>
      </c>
      <c r="I29" s="19" t="s">
        <v>227</v>
      </c>
      <c r="J29" s="19" t="s">
        <v>89</v>
      </c>
      <c r="K29" s="21" t="s">
        <v>134</v>
      </c>
      <c r="L29" s="19" t="s">
        <v>34</v>
      </c>
      <c r="M29" s="22">
        <v>18.88</v>
      </c>
      <c r="N29" s="20">
        <v>43874</v>
      </c>
      <c r="O29" s="22">
        <v>14</v>
      </c>
      <c r="P29" s="26">
        <v>501812000000000</v>
      </c>
      <c r="Q29" s="20">
        <v>44081</v>
      </c>
      <c r="R29" s="22">
        <v>1931660</v>
      </c>
      <c r="S29" s="22">
        <v>350000</v>
      </c>
      <c r="T29" s="22">
        <v>0</v>
      </c>
      <c r="U29" s="24">
        <v>44320</v>
      </c>
    </row>
    <row r="30" spans="1:21" ht="15.75" x14ac:dyDescent="0.25">
      <c r="A30" s="6"/>
      <c r="B30" s="31"/>
      <c r="C30" s="7"/>
      <c r="D30" s="8"/>
      <c r="E30" s="19"/>
      <c r="F30" s="19"/>
      <c r="G30" s="20"/>
      <c r="H30" s="19"/>
      <c r="I30" s="19"/>
      <c r="J30" s="19"/>
      <c r="K30" s="21"/>
      <c r="L30" s="19"/>
      <c r="M30" s="22"/>
      <c r="N30" s="20"/>
      <c r="O30" s="22"/>
      <c r="P30" s="26"/>
      <c r="Q30" s="20"/>
      <c r="R30" s="22"/>
      <c r="S30" s="44">
        <f>SUM(S28:S29)</f>
        <v>425000</v>
      </c>
      <c r="T30" s="22"/>
      <c r="U30" s="24"/>
    </row>
    <row r="31" spans="1:21" x14ac:dyDescent="0.25">
      <c r="A31" s="6">
        <v>1</v>
      </c>
      <c r="B31" s="31" t="s">
        <v>90</v>
      </c>
      <c r="C31" s="4" t="s">
        <v>91</v>
      </c>
      <c r="D31" s="5">
        <v>44274</v>
      </c>
      <c r="E31" s="13" t="s">
        <v>92</v>
      </c>
      <c r="F31" s="13" t="s">
        <v>93</v>
      </c>
      <c r="G31" s="14">
        <v>44274</v>
      </c>
      <c r="H31" s="13" t="s">
        <v>94</v>
      </c>
      <c r="I31" s="13" t="s">
        <v>95</v>
      </c>
      <c r="J31" s="13" t="s">
        <v>26</v>
      </c>
      <c r="K31" s="15" t="s">
        <v>75</v>
      </c>
      <c r="L31" s="13" t="s">
        <v>28</v>
      </c>
      <c r="M31" s="16">
        <v>20.059999999999999</v>
      </c>
      <c r="N31" s="14">
        <v>43986</v>
      </c>
      <c r="O31" s="16">
        <v>15</v>
      </c>
      <c r="P31" s="25">
        <v>1991670000000000</v>
      </c>
      <c r="Q31" s="14">
        <v>43986</v>
      </c>
      <c r="R31" s="16">
        <v>2006000</v>
      </c>
      <c r="S31" s="16">
        <v>375000</v>
      </c>
      <c r="T31" s="16">
        <v>0</v>
      </c>
      <c r="U31" s="18">
        <v>44285</v>
      </c>
    </row>
    <row r="32" spans="1:21" ht="15.75" x14ac:dyDescent="0.25">
      <c r="A32" s="6"/>
      <c r="B32" s="31"/>
      <c r="C32" s="4"/>
      <c r="D32" s="5"/>
      <c r="E32" s="13"/>
      <c r="F32" s="13"/>
      <c r="G32" s="14"/>
      <c r="H32" s="13"/>
      <c r="I32" s="13"/>
      <c r="J32" s="13"/>
      <c r="K32" s="15"/>
      <c r="L32" s="13"/>
      <c r="M32" s="16"/>
      <c r="N32" s="14"/>
      <c r="O32" s="16"/>
      <c r="P32" s="25"/>
      <c r="Q32" s="14"/>
      <c r="R32" s="16"/>
      <c r="S32" s="45">
        <f>SUM(S31)</f>
        <v>375000</v>
      </c>
      <c r="T32" s="16"/>
      <c r="U32" s="18"/>
    </row>
    <row r="33" spans="1:21" x14ac:dyDescent="0.25">
      <c r="A33" s="6">
        <v>1</v>
      </c>
      <c r="B33" s="31" t="s">
        <v>228</v>
      </c>
      <c r="C33" s="4" t="s">
        <v>229</v>
      </c>
      <c r="D33" s="5">
        <v>44319</v>
      </c>
      <c r="E33" s="13" t="s">
        <v>230</v>
      </c>
      <c r="F33" s="13" t="s">
        <v>231</v>
      </c>
      <c r="G33" s="14">
        <v>44319</v>
      </c>
      <c r="H33" s="13" t="s">
        <v>232</v>
      </c>
      <c r="I33" s="13" t="s">
        <v>233</v>
      </c>
      <c r="J33" s="13" t="s">
        <v>68</v>
      </c>
      <c r="K33" s="15" t="s">
        <v>40</v>
      </c>
      <c r="L33" s="13" t="s">
        <v>28</v>
      </c>
      <c r="M33" s="16">
        <v>542.98</v>
      </c>
      <c r="N33" s="14">
        <v>43762</v>
      </c>
      <c r="O33" s="16">
        <v>207.96</v>
      </c>
      <c r="P33" s="25">
        <v>285004000000000</v>
      </c>
      <c r="Q33" s="14">
        <v>44160</v>
      </c>
      <c r="R33" s="16">
        <v>26784000</v>
      </c>
      <c r="S33" s="16">
        <v>2500000</v>
      </c>
      <c r="T33" s="16">
        <v>0</v>
      </c>
      <c r="U33" s="18">
        <v>44320</v>
      </c>
    </row>
    <row r="34" spans="1:21" x14ac:dyDescent="0.25">
      <c r="A34" s="6">
        <f>1+A33</f>
        <v>2</v>
      </c>
      <c r="B34" s="31" t="s">
        <v>240</v>
      </c>
      <c r="C34" s="4" t="s">
        <v>229</v>
      </c>
      <c r="D34" s="5">
        <v>44319</v>
      </c>
      <c r="E34" s="13" t="s">
        <v>241</v>
      </c>
      <c r="F34" s="13" t="s">
        <v>242</v>
      </c>
      <c r="G34" s="14">
        <v>44319</v>
      </c>
      <c r="H34" s="13" t="s">
        <v>243</v>
      </c>
      <c r="I34" s="13" t="s">
        <v>244</v>
      </c>
      <c r="J34" s="13" t="s">
        <v>245</v>
      </c>
      <c r="K34" s="15" t="s">
        <v>114</v>
      </c>
      <c r="L34" s="13" t="s">
        <v>28</v>
      </c>
      <c r="M34" s="16">
        <v>12.98</v>
      </c>
      <c r="N34" s="14">
        <v>44062</v>
      </c>
      <c r="O34" s="16">
        <v>10</v>
      </c>
      <c r="P34" s="25">
        <v>152004000000000</v>
      </c>
      <c r="Q34" s="14">
        <v>44064</v>
      </c>
      <c r="R34" s="16">
        <v>1298000</v>
      </c>
      <c r="S34" s="16">
        <v>250000</v>
      </c>
      <c r="T34" s="16">
        <v>0</v>
      </c>
      <c r="U34" s="18">
        <v>44320</v>
      </c>
    </row>
    <row r="35" spans="1:21" ht="15.75" x14ac:dyDescent="0.25">
      <c r="A35" s="6"/>
      <c r="B35" s="31"/>
      <c r="C35" s="4"/>
      <c r="D35" s="5"/>
      <c r="E35" s="13"/>
      <c r="F35" s="13"/>
      <c r="G35" s="14"/>
      <c r="H35" s="13"/>
      <c r="I35" s="13"/>
      <c r="J35" s="13"/>
      <c r="K35" s="15"/>
      <c r="L35" s="13"/>
      <c r="M35" s="16"/>
      <c r="N35" s="14"/>
      <c r="O35" s="16"/>
      <c r="P35" s="25"/>
      <c r="Q35" s="14"/>
      <c r="R35" s="16"/>
      <c r="S35" s="45">
        <f>SUM(S33:S34)</f>
        <v>2750000</v>
      </c>
      <c r="T35" s="16"/>
      <c r="U35" s="18"/>
    </row>
    <row r="36" spans="1:21" x14ac:dyDescent="0.25">
      <c r="A36" s="6">
        <v>1</v>
      </c>
      <c r="B36" s="31" t="s">
        <v>96</v>
      </c>
      <c r="C36" s="7" t="s">
        <v>97</v>
      </c>
      <c r="D36" s="8">
        <v>44277</v>
      </c>
      <c r="E36" s="19" t="s">
        <v>98</v>
      </c>
      <c r="F36" s="19" t="s">
        <v>99</v>
      </c>
      <c r="G36" s="20">
        <v>44280</v>
      </c>
      <c r="H36" s="19" t="s">
        <v>100</v>
      </c>
      <c r="I36" s="19" t="s">
        <v>101</v>
      </c>
      <c r="J36" s="19" t="s">
        <v>68</v>
      </c>
      <c r="K36" s="21" t="s">
        <v>40</v>
      </c>
      <c r="L36" s="19" t="s">
        <v>28</v>
      </c>
      <c r="M36" s="22">
        <v>316.97000000000003</v>
      </c>
      <c r="N36" s="20">
        <v>43637</v>
      </c>
      <c r="O36" s="22">
        <v>270</v>
      </c>
      <c r="P36" s="26">
        <v>1107000000000000</v>
      </c>
      <c r="Q36" s="20">
        <v>44079</v>
      </c>
      <c r="R36" s="22">
        <v>14517823</v>
      </c>
      <c r="S36" s="22">
        <v>2500000</v>
      </c>
      <c r="T36" s="22">
        <v>0</v>
      </c>
      <c r="U36" s="24">
        <v>44285</v>
      </c>
    </row>
    <row r="37" spans="1:21" ht="15.75" x14ac:dyDescent="0.25">
      <c r="A37" s="6"/>
      <c r="B37" s="31"/>
      <c r="C37" s="7"/>
      <c r="D37" s="8"/>
      <c r="E37" s="19"/>
      <c r="F37" s="19"/>
      <c r="G37" s="20"/>
      <c r="H37" s="19"/>
      <c r="I37" s="19"/>
      <c r="J37" s="19"/>
      <c r="K37" s="21"/>
      <c r="L37" s="19"/>
      <c r="M37" s="22"/>
      <c r="N37" s="20"/>
      <c r="O37" s="22"/>
      <c r="P37" s="26"/>
      <c r="Q37" s="20"/>
      <c r="R37" s="22"/>
      <c r="S37" s="44">
        <f>SUM(S36)</f>
        <v>2500000</v>
      </c>
      <c r="T37" s="22"/>
      <c r="U37" s="24"/>
    </row>
    <row r="38" spans="1:21" ht="30" x14ac:dyDescent="0.25">
      <c r="A38" s="6">
        <v>1</v>
      </c>
      <c r="B38" s="31" t="s">
        <v>258</v>
      </c>
      <c r="C38" s="4" t="s">
        <v>259</v>
      </c>
      <c r="D38" s="5">
        <v>44331</v>
      </c>
      <c r="E38" s="13">
        <v>23</v>
      </c>
      <c r="F38" s="13" t="s">
        <v>260</v>
      </c>
      <c r="G38" s="14">
        <v>44331</v>
      </c>
      <c r="H38" s="13" t="s">
        <v>261</v>
      </c>
      <c r="I38" s="13" t="s">
        <v>262</v>
      </c>
      <c r="J38" s="13" t="s">
        <v>26</v>
      </c>
      <c r="K38" s="15" t="s">
        <v>263</v>
      </c>
      <c r="L38" s="13" t="s">
        <v>28</v>
      </c>
      <c r="M38" s="16">
        <v>234.98</v>
      </c>
      <c r="N38" s="14">
        <v>44188</v>
      </c>
      <c r="O38" s="16">
        <v>125</v>
      </c>
      <c r="P38" s="25">
        <v>250060000000000</v>
      </c>
      <c r="Q38" s="14">
        <v>44225</v>
      </c>
      <c r="R38" s="16">
        <v>12205500</v>
      </c>
      <c r="S38" s="16">
        <v>2500000</v>
      </c>
      <c r="T38" s="16">
        <v>0</v>
      </c>
      <c r="U38" s="18">
        <v>44334</v>
      </c>
    </row>
    <row r="39" spans="1:21" ht="15.75" x14ac:dyDescent="0.25">
      <c r="A39" s="6"/>
      <c r="B39" s="31"/>
      <c r="C39" s="4"/>
      <c r="D39" s="5"/>
      <c r="E39" s="13"/>
      <c r="F39" s="13"/>
      <c r="G39" s="14"/>
      <c r="H39" s="13"/>
      <c r="I39" s="13"/>
      <c r="J39" s="13"/>
      <c r="K39" s="15"/>
      <c r="L39" s="13"/>
      <c r="M39" s="16"/>
      <c r="N39" s="14"/>
      <c r="O39" s="16"/>
      <c r="P39" s="25"/>
      <c r="Q39" s="14"/>
      <c r="R39" s="16"/>
      <c r="S39" s="45">
        <f>SUM(S38)</f>
        <v>2500000</v>
      </c>
      <c r="T39" s="16"/>
      <c r="U39" s="18"/>
    </row>
    <row r="40" spans="1:21" ht="30" x14ac:dyDescent="0.25">
      <c r="A40" s="6">
        <v>1</v>
      </c>
      <c r="B40" s="31" t="s">
        <v>62</v>
      </c>
      <c r="C40" s="4" t="s">
        <v>63</v>
      </c>
      <c r="D40" s="5">
        <v>44279</v>
      </c>
      <c r="E40" s="13" t="s">
        <v>64</v>
      </c>
      <c r="F40" s="13" t="s">
        <v>65</v>
      </c>
      <c r="G40" s="14">
        <v>44279</v>
      </c>
      <c r="H40" s="13" t="s">
        <v>66</v>
      </c>
      <c r="I40" s="13" t="s">
        <v>67</v>
      </c>
      <c r="J40" s="13" t="s">
        <v>68</v>
      </c>
      <c r="K40" s="15" t="s">
        <v>40</v>
      </c>
      <c r="L40" s="13" t="s">
        <v>28</v>
      </c>
      <c r="M40" s="16">
        <v>402.97</v>
      </c>
      <c r="N40" s="14">
        <v>43602</v>
      </c>
      <c r="O40" s="16">
        <v>260</v>
      </c>
      <c r="P40" s="25">
        <v>30132600000000</v>
      </c>
      <c r="Q40" s="14">
        <v>43984</v>
      </c>
      <c r="R40" s="16">
        <v>27425142</v>
      </c>
      <c r="S40" s="16">
        <v>2500000</v>
      </c>
      <c r="T40" s="16">
        <v>0</v>
      </c>
      <c r="U40" s="18">
        <v>44285</v>
      </c>
    </row>
    <row r="41" spans="1:21" ht="30" x14ac:dyDescent="0.25">
      <c r="A41" s="6">
        <f>1+A40</f>
        <v>2</v>
      </c>
      <c r="B41" s="31" t="s">
        <v>126</v>
      </c>
      <c r="C41" s="4" t="s">
        <v>63</v>
      </c>
      <c r="D41" s="5">
        <v>44279</v>
      </c>
      <c r="E41" s="13" t="s">
        <v>64</v>
      </c>
      <c r="F41" s="13" t="s">
        <v>65</v>
      </c>
      <c r="G41" s="14">
        <v>44279</v>
      </c>
      <c r="H41" s="13" t="s">
        <v>127</v>
      </c>
      <c r="I41" s="13" t="s">
        <v>128</v>
      </c>
      <c r="J41" s="13" t="s">
        <v>68</v>
      </c>
      <c r="K41" s="15" t="s">
        <v>40</v>
      </c>
      <c r="L41" s="13" t="s">
        <v>34</v>
      </c>
      <c r="M41" s="16">
        <v>351.39</v>
      </c>
      <c r="N41" s="14">
        <v>43906</v>
      </c>
      <c r="O41" s="16">
        <v>260</v>
      </c>
      <c r="P41" s="25">
        <v>30132600000000</v>
      </c>
      <c r="Q41" s="14">
        <v>44174</v>
      </c>
      <c r="R41" s="16">
        <v>24001200</v>
      </c>
      <c r="S41" s="16">
        <v>2500000</v>
      </c>
      <c r="T41" s="16">
        <v>0</v>
      </c>
      <c r="U41" s="18">
        <v>44287</v>
      </c>
    </row>
    <row r="42" spans="1:21" ht="30" x14ac:dyDescent="0.25">
      <c r="A42" s="6">
        <f>1+A41</f>
        <v>3</v>
      </c>
      <c r="B42" s="31" t="s">
        <v>135</v>
      </c>
      <c r="C42" s="4" t="s">
        <v>63</v>
      </c>
      <c r="D42" s="5">
        <v>44280</v>
      </c>
      <c r="E42" s="13" t="s">
        <v>64</v>
      </c>
      <c r="F42" s="13" t="s">
        <v>65</v>
      </c>
      <c r="G42" s="14">
        <v>44280</v>
      </c>
      <c r="H42" s="13" t="s">
        <v>136</v>
      </c>
      <c r="I42" s="13" t="s">
        <v>137</v>
      </c>
      <c r="J42" s="13" t="s">
        <v>68</v>
      </c>
      <c r="K42" s="15" t="s">
        <v>40</v>
      </c>
      <c r="L42" s="13" t="s">
        <v>28</v>
      </c>
      <c r="M42" s="16">
        <v>199.04</v>
      </c>
      <c r="N42" s="14">
        <v>43798</v>
      </c>
      <c r="O42" s="16">
        <v>120</v>
      </c>
      <c r="P42" s="25">
        <v>30132600000000</v>
      </c>
      <c r="Q42" s="14">
        <v>44004</v>
      </c>
      <c r="R42" s="16">
        <v>13233600</v>
      </c>
      <c r="S42" s="16">
        <v>2500000</v>
      </c>
      <c r="T42" s="16">
        <v>0</v>
      </c>
      <c r="U42" s="18">
        <v>44288</v>
      </c>
    </row>
    <row r="43" spans="1:21" ht="30" x14ac:dyDescent="0.25">
      <c r="A43" s="6">
        <f>1+A42</f>
        <v>4</v>
      </c>
      <c r="B43" s="31" t="s">
        <v>274</v>
      </c>
      <c r="C43" s="7" t="s">
        <v>63</v>
      </c>
      <c r="D43" s="8">
        <v>44334</v>
      </c>
      <c r="E43" s="19" t="s">
        <v>64</v>
      </c>
      <c r="F43" s="19" t="s">
        <v>275</v>
      </c>
      <c r="G43" s="20">
        <v>44334</v>
      </c>
      <c r="H43" s="19" t="s">
        <v>276</v>
      </c>
      <c r="I43" s="19" t="s">
        <v>277</v>
      </c>
      <c r="J43" s="19" t="s">
        <v>68</v>
      </c>
      <c r="K43" s="21" t="s">
        <v>40</v>
      </c>
      <c r="L43" s="19" t="s">
        <v>28</v>
      </c>
      <c r="M43" s="22">
        <v>494.47</v>
      </c>
      <c r="N43" s="20">
        <v>43906</v>
      </c>
      <c r="O43" s="22">
        <v>375</v>
      </c>
      <c r="P43" s="26">
        <v>30132600000000</v>
      </c>
      <c r="Q43" s="20">
        <v>44230</v>
      </c>
      <c r="R43" s="22">
        <v>33078000</v>
      </c>
      <c r="S43" s="22">
        <v>2500000</v>
      </c>
      <c r="T43" s="22">
        <v>0</v>
      </c>
      <c r="U43" s="24">
        <v>44336</v>
      </c>
    </row>
    <row r="44" spans="1:21" ht="15.75" x14ac:dyDescent="0.25">
      <c r="A44" s="6"/>
      <c r="B44" s="31"/>
      <c r="C44" s="7"/>
      <c r="D44" s="8"/>
      <c r="E44" s="19"/>
      <c r="F44" s="19"/>
      <c r="G44" s="20"/>
      <c r="H44" s="19"/>
      <c r="I44" s="19"/>
      <c r="J44" s="19"/>
      <c r="K44" s="21"/>
      <c r="L44" s="19"/>
      <c r="M44" s="22"/>
      <c r="N44" s="20"/>
      <c r="O44" s="22"/>
      <c r="P44" s="26"/>
      <c r="Q44" s="20"/>
      <c r="R44" s="22"/>
      <c r="S44" s="44">
        <f>SUM(S40:S43)</f>
        <v>10000000</v>
      </c>
      <c r="T44" s="22"/>
      <c r="U44" s="24"/>
    </row>
    <row r="45" spans="1:21" ht="45" x14ac:dyDescent="0.25">
      <c r="A45" s="6">
        <v>1</v>
      </c>
      <c r="B45" s="31" t="s">
        <v>217</v>
      </c>
      <c r="C45" s="4" t="s">
        <v>303</v>
      </c>
      <c r="D45" s="5">
        <v>44319</v>
      </c>
      <c r="E45" s="13">
        <v>338</v>
      </c>
      <c r="F45" s="13" t="s">
        <v>218</v>
      </c>
      <c r="G45" s="14">
        <v>44319</v>
      </c>
      <c r="H45" s="13" t="s">
        <v>219</v>
      </c>
      <c r="I45" s="13" t="s">
        <v>220</v>
      </c>
      <c r="J45" s="13" t="s">
        <v>221</v>
      </c>
      <c r="K45" s="15" t="s">
        <v>114</v>
      </c>
      <c r="L45" s="13" t="s">
        <v>28</v>
      </c>
      <c r="M45" s="16">
        <v>36</v>
      </c>
      <c r="N45" s="14">
        <v>44229</v>
      </c>
      <c r="O45" s="16">
        <v>36</v>
      </c>
      <c r="P45" s="17" t="s">
        <v>222</v>
      </c>
      <c r="Q45" s="14">
        <v>44232</v>
      </c>
      <c r="R45" s="16">
        <v>3492658</v>
      </c>
      <c r="S45" s="16">
        <v>873164</v>
      </c>
      <c r="T45" s="16">
        <v>0</v>
      </c>
      <c r="U45" s="18">
        <v>44320</v>
      </c>
    </row>
    <row r="46" spans="1:21" ht="45" x14ac:dyDescent="0.25">
      <c r="A46" s="6">
        <f t="shared" ref="A46:A52" si="1">1+A45</f>
        <v>2</v>
      </c>
      <c r="B46" s="31" t="s">
        <v>183</v>
      </c>
      <c r="C46" s="4" t="s">
        <v>301</v>
      </c>
      <c r="D46" s="5">
        <v>44313</v>
      </c>
      <c r="E46" s="13">
        <v>301</v>
      </c>
      <c r="F46" s="13" t="s">
        <v>184</v>
      </c>
      <c r="G46" s="14">
        <v>44313</v>
      </c>
      <c r="H46" s="13" t="s">
        <v>185</v>
      </c>
      <c r="I46" s="13" t="s">
        <v>186</v>
      </c>
      <c r="J46" s="13" t="s">
        <v>187</v>
      </c>
      <c r="K46" s="15" t="s">
        <v>114</v>
      </c>
      <c r="L46" s="13" t="s">
        <v>28</v>
      </c>
      <c r="M46" s="16">
        <v>19.66</v>
      </c>
      <c r="N46" s="14">
        <v>44196</v>
      </c>
      <c r="O46" s="16">
        <v>19.66</v>
      </c>
      <c r="P46" s="17" t="s">
        <v>188</v>
      </c>
      <c r="Q46" s="14">
        <v>44252</v>
      </c>
      <c r="R46" s="16">
        <v>1964700</v>
      </c>
      <c r="S46" s="16">
        <v>491175</v>
      </c>
      <c r="T46" s="16">
        <v>0</v>
      </c>
      <c r="U46" s="18">
        <v>44319</v>
      </c>
    </row>
    <row r="47" spans="1:21" ht="45" x14ac:dyDescent="0.25">
      <c r="A47" s="6">
        <f t="shared" si="1"/>
        <v>3</v>
      </c>
      <c r="B47" s="31" t="s">
        <v>166</v>
      </c>
      <c r="C47" s="7" t="s">
        <v>300</v>
      </c>
      <c r="D47" s="8">
        <v>44313</v>
      </c>
      <c r="E47" s="19">
        <v>412</v>
      </c>
      <c r="F47" s="19" t="s">
        <v>168</v>
      </c>
      <c r="G47" s="20">
        <v>44313</v>
      </c>
      <c r="H47" s="19" t="s">
        <v>169</v>
      </c>
      <c r="I47" s="19" t="s">
        <v>170</v>
      </c>
      <c r="J47" s="19" t="s">
        <v>26</v>
      </c>
      <c r="K47" s="21" t="s">
        <v>27</v>
      </c>
      <c r="L47" s="19" t="s">
        <v>28</v>
      </c>
      <c r="M47" s="22">
        <v>10</v>
      </c>
      <c r="N47" s="20">
        <v>44062</v>
      </c>
      <c r="O47" s="22">
        <v>10</v>
      </c>
      <c r="P47" s="23" t="s">
        <v>171</v>
      </c>
      <c r="Q47" s="20">
        <v>44069</v>
      </c>
      <c r="R47" s="22">
        <v>1013620</v>
      </c>
      <c r="S47" s="22">
        <v>250000</v>
      </c>
      <c r="T47" s="22">
        <v>0</v>
      </c>
      <c r="U47" s="24">
        <v>44319</v>
      </c>
    </row>
    <row r="48" spans="1:21" ht="45" x14ac:dyDescent="0.25">
      <c r="A48" s="6">
        <f t="shared" si="1"/>
        <v>4</v>
      </c>
      <c r="B48" s="31" t="s">
        <v>202</v>
      </c>
      <c r="C48" s="7" t="s">
        <v>302</v>
      </c>
      <c r="D48" s="8">
        <v>44316</v>
      </c>
      <c r="E48" s="19">
        <v>404</v>
      </c>
      <c r="F48" s="19" t="s">
        <v>203</v>
      </c>
      <c r="G48" s="20">
        <v>44316</v>
      </c>
      <c r="H48" s="19" t="s">
        <v>204</v>
      </c>
      <c r="I48" s="19" t="s">
        <v>205</v>
      </c>
      <c r="J48" s="19" t="s">
        <v>26</v>
      </c>
      <c r="K48" s="21" t="s">
        <v>46</v>
      </c>
      <c r="L48" s="19" t="s">
        <v>28</v>
      </c>
      <c r="M48" s="22">
        <v>16.32</v>
      </c>
      <c r="N48" s="20">
        <v>44118</v>
      </c>
      <c r="O48" s="22">
        <v>16.32</v>
      </c>
      <c r="P48" s="23" t="s">
        <v>206</v>
      </c>
      <c r="Q48" s="20">
        <v>44124</v>
      </c>
      <c r="R48" s="22">
        <v>1593000</v>
      </c>
      <c r="S48" s="22">
        <v>398250</v>
      </c>
      <c r="T48" s="22">
        <v>0</v>
      </c>
      <c r="U48" s="24">
        <v>44320</v>
      </c>
    </row>
    <row r="49" spans="1:21" ht="45" x14ac:dyDescent="0.25">
      <c r="A49" s="6">
        <f t="shared" si="1"/>
        <v>5</v>
      </c>
      <c r="B49" s="31" t="s">
        <v>207</v>
      </c>
      <c r="C49" s="4" t="s">
        <v>302</v>
      </c>
      <c r="D49" s="5">
        <v>44316</v>
      </c>
      <c r="E49" s="13">
        <v>404</v>
      </c>
      <c r="F49" s="13" t="s">
        <v>208</v>
      </c>
      <c r="G49" s="14">
        <v>44316</v>
      </c>
      <c r="H49" s="13" t="s">
        <v>209</v>
      </c>
      <c r="I49" s="13" t="s">
        <v>210</v>
      </c>
      <c r="J49" s="13" t="s">
        <v>26</v>
      </c>
      <c r="K49" s="15" t="s">
        <v>107</v>
      </c>
      <c r="L49" s="13" t="s">
        <v>28</v>
      </c>
      <c r="M49" s="16">
        <v>19.96</v>
      </c>
      <c r="N49" s="14">
        <v>44189</v>
      </c>
      <c r="O49" s="16">
        <v>19.5</v>
      </c>
      <c r="P49" s="17" t="s">
        <v>211</v>
      </c>
      <c r="Q49" s="14">
        <v>44202</v>
      </c>
      <c r="R49" s="16">
        <v>1746400</v>
      </c>
      <c r="S49" s="16">
        <v>436600</v>
      </c>
      <c r="T49" s="16">
        <v>0</v>
      </c>
      <c r="U49" s="18">
        <v>44320</v>
      </c>
    </row>
    <row r="50" spans="1:21" ht="45" x14ac:dyDescent="0.25">
      <c r="A50" s="6">
        <f t="shared" si="1"/>
        <v>6</v>
      </c>
      <c r="B50" s="31" t="s">
        <v>212</v>
      </c>
      <c r="C50" s="7" t="s">
        <v>302</v>
      </c>
      <c r="D50" s="8">
        <v>44316</v>
      </c>
      <c r="E50" s="19">
        <v>404</v>
      </c>
      <c r="F50" s="19" t="s">
        <v>213</v>
      </c>
      <c r="G50" s="20">
        <v>44316</v>
      </c>
      <c r="H50" s="19" t="s">
        <v>214</v>
      </c>
      <c r="I50" s="19" t="s">
        <v>215</v>
      </c>
      <c r="J50" s="19" t="s">
        <v>26</v>
      </c>
      <c r="K50" s="21" t="s">
        <v>46</v>
      </c>
      <c r="L50" s="19" t="s">
        <v>28</v>
      </c>
      <c r="M50" s="22">
        <v>29.21</v>
      </c>
      <c r="N50" s="20">
        <v>44209</v>
      </c>
      <c r="O50" s="22">
        <v>29.21</v>
      </c>
      <c r="P50" s="23" t="s">
        <v>216</v>
      </c>
      <c r="Q50" s="20">
        <v>44217</v>
      </c>
      <c r="R50" s="22">
        <v>2920500</v>
      </c>
      <c r="S50" s="22">
        <v>730125</v>
      </c>
      <c r="T50" s="22">
        <v>0</v>
      </c>
      <c r="U50" s="24">
        <v>44320</v>
      </c>
    </row>
    <row r="51" spans="1:21" ht="45" x14ac:dyDescent="0.25">
      <c r="A51" s="6">
        <f t="shared" si="1"/>
        <v>7</v>
      </c>
      <c r="B51" s="31" t="s">
        <v>270</v>
      </c>
      <c r="C51" s="4" t="s">
        <v>302</v>
      </c>
      <c r="D51" s="5">
        <v>44327</v>
      </c>
      <c r="E51" s="13">
        <v>404</v>
      </c>
      <c r="F51" s="13" t="s">
        <v>208</v>
      </c>
      <c r="G51" s="14">
        <v>44327</v>
      </c>
      <c r="H51" s="13" t="s">
        <v>271</v>
      </c>
      <c r="I51" s="13" t="s">
        <v>272</v>
      </c>
      <c r="J51" s="13" t="s">
        <v>113</v>
      </c>
      <c r="K51" s="15" t="s">
        <v>27</v>
      </c>
      <c r="L51" s="13" t="s">
        <v>28</v>
      </c>
      <c r="M51" s="16">
        <v>25.71</v>
      </c>
      <c r="N51" s="14">
        <v>43903</v>
      </c>
      <c r="O51" s="16">
        <v>18</v>
      </c>
      <c r="P51" s="17" t="s">
        <v>273</v>
      </c>
      <c r="Q51" s="14">
        <v>43987</v>
      </c>
      <c r="R51" s="16">
        <v>2007180</v>
      </c>
      <c r="S51" s="16">
        <v>450000</v>
      </c>
      <c r="T51" s="16">
        <v>0</v>
      </c>
      <c r="U51" s="18">
        <v>44336</v>
      </c>
    </row>
    <row r="52" spans="1:21" ht="45" x14ac:dyDescent="0.25">
      <c r="A52" s="6">
        <f t="shared" si="1"/>
        <v>8</v>
      </c>
      <c r="B52" s="31" t="s">
        <v>234</v>
      </c>
      <c r="C52" s="7" t="s">
        <v>304</v>
      </c>
      <c r="D52" s="8">
        <v>44319</v>
      </c>
      <c r="E52" s="19">
        <v>410</v>
      </c>
      <c r="F52" s="19" t="s">
        <v>235</v>
      </c>
      <c r="G52" s="20">
        <v>44319</v>
      </c>
      <c r="H52" s="19" t="s">
        <v>236</v>
      </c>
      <c r="I52" s="19" t="s">
        <v>237</v>
      </c>
      <c r="J52" s="19" t="s">
        <v>113</v>
      </c>
      <c r="K52" s="21" t="s">
        <v>238</v>
      </c>
      <c r="L52" s="19" t="s">
        <v>28</v>
      </c>
      <c r="M52" s="22">
        <v>45.3</v>
      </c>
      <c r="N52" s="20">
        <v>44245</v>
      </c>
      <c r="O52" s="22">
        <v>45.3</v>
      </c>
      <c r="P52" s="23" t="s">
        <v>239</v>
      </c>
      <c r="Q52" s="20">
        <v>44258</v>
      </c>
      <c r="R52" s="22">
        <v>4373375</v>
      </c>
      <c r="S52" s="22">
        <v>1093344</v>
      </c>
      <c r="T52" s="22">
        <v>0</v>
      </c>
      <c r="U52" s="24">
        <v>44320</v>
      </c>
    </row>
    <row r="53" spans="1:21" ht="15.75" x14ac:dyDescent="0.25">
      <c r="A53" s="6"/>
      <c r="B53" s="31"/>
      <c r="C53" s="7"/>
      <c r="D53" s="8"/>
      <c r="E53" s="19"/>
      <c r="F53" s="19"/>
      <c r="G53" s="20"/>
      <c r="H53" s="19"/>
      <c r="I53" s="19"/>
      <c r="J53" s="19"/>
      <c r="K53" s="21"/>
      <c r="L53" s="19"/>
      <c r="M53" s="22"/>
      <c r="N53" s="20"/>
      <c r="O53" s="22"/>
      <c r="P53" s="23"/>
      <c r="Q53" s="20"/>
      <c r="R53" s="22"/>
      <c r="S53" s="44">
        <f>SUM(S45:S52)</f>
        <v>4722658</v>
      </c>
      <c r="T53" s="22"/>
      <c r="U53" s="24"/>
    </row>
    <row r="54" spans="1:21" ht="30" x14ac:dyDescent="0.25">
      <c r="A54" s="6">
        <v>1</v>
      </c>
      <c r="B54" s="31" t="s">
        <v>69</v>
      </c>
      <c r="C54" s="7" t="s">
        <v>70</v>
      </c>
      <c r="D54" s="8">
        <v>44278</v>
      </c>
      <c r="E54" s="19" t="s">
        <v>71</v>
      </c>
      <c r="F54" s="19" t="s">
        <v>72</v>
      </c>
      <c r="G54" s="20">
        <v>44278</v>
      </c>
      <c r="H54" s="19" t="s">
        <v>73</v>
      </c>
      <c r="I54" s="19" t="s">
        <v>74</v>
      </c>
      <c r="J54" s="19" t="s">
        <v>26</v>
      </c>
      <c r="K54" s="21" t="s">
        <v>75</v>
      </c>
      <c r="L54" s="19" t="s">
        <v>28</v>
      </c>
      <c r="M54" s="22">
        <v>65</v>
      </c>
      <c r="N54" s="20">
        <v>44144</v>
      </c>
      <c r="O54" s="22">
        <v>50</v>
      </c>
      <c r="P54" s="26">
        <v>1837000000000000</v>
      </c>
      <c r="Q54" s="20">
        <v>44162</v>
      </c>
      <c r="R54" s="22">
        <v>11800000</v>
      </c>
      <c r="S54" s="22">
        <v>1250000</v>
      </c>
      <c r="T54" s="22">
        <v>0</v>
      </c>
      <c r="U54" s="24">
        <v>44285</v>
      </c>
    </row>
    <row r="55" spans="1:21" ht="30" x14ac:dyDescent="0.25">
      <c r="A55" s="6">
        <f>1+A54</f>
        <v>2</v>
      </c>
      <c r="B55" s="31" t="s">
        <v>102</v>
      </c>
      <c r="C55" s="4" t="s">
        <v>70</v>
      </c>
      <c r="D55" s="5">
        <v>44279</v>
      </c>
      <c r="E55" s="13" t="s">
        <v>103</v>
      </c>
      <c r="F55" s="13" t="s">
        <v>104</v>
      </c>
      <c r="G55" s="14">
        <v>44279</v>
      </c>
      <c r="H55" s="13" t="s">
        <v>105</v>
      </c>
      <c r="I55" s="13" t="s">
        <v>106</v>
      </c>
      <c r="J55" s="13" t="s">
        <v>26</v>
      </c>
      <c r="K55" s="15" t="s">
        <v>27</v>
      </c>
      <c r="L55" s="13" t="s">
        <v>28</v>
      </c>
      <c r="M55" s="16">
        <v>25</v>
      </c>
      <c r="N55" s="14">
        <v>44039</v>
      </c>
      <c r="O55" s="16">
        <v>20</v>
      </c>
      <c r="P55" s="25">
        <v>464700000000000</v>
      </c>
      <c r="Q55" s="14">
        <v>44040</v>
      </c>
      <c r="R55" s="16">
        <v>2625500</v>
      </c>
      <c r="S55" s="16">
        <v>500000</v>
      </c>
      <c r="T55" s="16">
        <v>0</v>
      </c>
      <c r="U55" s="18">
        <v>44285</v>
      </c>
    </row>
    <row r="56" spans="1:21" ht="15.75" x14ac:dyDescent="0.25">
      <c r="A56" s="6"/>
      <c r="B56" s="31"/>
      <c r="C56" s="4"/>
      <c r="D56" s="5"/>
      <c r="E56" s="13"/>
      <c r="F56" s="13"/>
      <c r="G56" s="14"/>
      <c r="H56" s="13"/>
      <c r="I56" s="13"/>
      <c r="J56" s="13"/>
      <c r="K56" s="15"/>
      <c r="L56" s="13"/>
      <c r="M56" s="16"/>
      <c r="N56" s="14"/>
      <c r="O56" s="16"/>
      <c r="P56" s="25"/>
      <c r="Q56" s="14"/>
      <c r="R56" s="16"/>
      <c r="S56" s="45">
        <f>SUM(S54:S55)</f>
        <v>1750000</v>
      </c>
      <c r="T56" s="16"/>
      <c r="U56" s="18"/>
    </row>
    <row r="57" spans="1:21" x14ac:dyDescent="0.25">
      <c r="A57" s="6">
        <v>1</v>
      </c>
      <c r="B57" s="31" t="s">
        <v>47</v>
      </c>
      <c r="C57" s="4" t="s">
        <v>48</v>
      </c>
      <c r="D57" s="5">
        <v>44278</v>
      </c>
      <c r="E57" s="13" t="s">
        <v>49</v>
      </c>
      <c r="F57" s="13" t="s">
        <v>50</v>
      </c>
      <c r="G57" s="14">
        <v>44278</v>
      </c>
      <c r="H57" s="13" t="s">
        <v>51</v>
      </c>
      <c r="I57" s="13" t="s">
        <v>52</v>
      </c>
      <c r="J57" s="13" t="s">
        <v>26</v>
      </c>
      <c r="K57" s="15" t="s">
        <v>53</v>
      </c>
      <c r="L57" s="13" t="s">
        <v>28</v>
      </c>
      <c r="M57" s="16">
        <v>65.930000000000007</v>
      </c>
      <c r="N57" s="14">
        <v>43908</v>
      </c>
      <c r="O57" s="16">
        <v>30</v>
      </c>
      <c r="P57" s="25">
        <v>865652000000000</v>
      </c>
      <c r="Q57" s="14">
        <v>44120</v>
      </c>
      <c r="R57" s="16">
        <v>5844428</v>
      </c>
      <c r="S57" s="16">
        <v>750000</v>
      </c>
      <c r="T57" s="16">
        <v>0</v>
      </c>
      <c r="U57" s="18">
        <v>44281</v>
      </c>
    </row>
    <row r="58" spans="1:21" ht="15.75" x14ac:dyDescent="0.25">
      <c r="A58" s="6"/>
      <c r="B58" s="31"/>
      <c r="C58" s="4"/>
      <c r="D58" s="5"/>
      <c r="E58" s="13"/>
      <c r="F58" s="13"/>
      <c r="G58" s="14"/>
      <c r="H58" s="13"/>
      <c r="I58" s="13"/>
      <c r="J58" s="13"/>
      <c r="K58" s="15"/>
      <c r="L58" s="13"/>
      <c r="M58" s="16"/>
      <c r="N58" s="14"/>
      <c r="O58" s="16"/>
      <c r="P58" s="25"/>
      <c r="Q58" s="14"/>
      <c r="R58" s="16"/>
      <c r="S58" s="45">
        <f>SUM(S57)</f>
        <v>750000</v>
      </c>
      <c r="T58" s="16"/>
      <c r="U58" s="18"/>
    </row>
    <row r="59" spans="1:21" x14ac:dyDescent="0.25">
      <c r="A59" s="6">
        <v>1</v>
      </c>
      <c r="B59" s="31" t="s">
        <v>160</v>
      </c>
      <c r="C59" s="4" t="s">
        <v>161</v>
      </c>
      <c r="D59" s="5">
        <v>44280</v>
      </c>
      <c r="E59" s="13" t="s">
        <v>162</v>
      </c>
      <c r="F59" s="13" t="s">
        <v>163</v>
      </c>
      <c r="G59" s="14">
        <v>44280</v>
      </c>
      <c r="H59" s="13" t="s">
        <v>164</v>
      </c>
      <c r="I59" s="13" t="s">
        <v>165</v>
      </c>
      <c r="J59" s="13" t="s">
        <v>113</v>
      </c>
      <c r="K59" s="15" t="s">
        <v>27</v>
      </c>
      <c r="L59" s="13" t="s">
        <v>28</v>
      </c>
      <c r="M59" s="16">
        <v>12.98</v>
      </c>
      <c r="N59" s="14">
        <v>44170</v>
      </c>
      <c r="O59" s="16">
        <v>9.6999999999999993</v>
      </c>
      <c r="P59" s="25">
        <v>25640600000000</v>
      </c>
      <c r="Q59" s="14">
        <v>44180</v>
      </c>
      <c r="R59" s="16">
        <v>1298000</v>
      </c>
      <c r="S59" s="16">
        <v>242500</v>
      </c>
      <c r="T59" s="16">
        <v>0</v>
      </c>
      <c r="U59" s="18">
        <v>44319</v>
      </c>
    </row>
    <row r="60" spans="1:21" x14ac:dyDescent="0.25">
      <c r="A60" s="6">
        <f t="shared" ref="A60:A65" si="2">1+A59</f>
        <v>2</v>
      </c>
      <c r="B60" s="31" t="s">
        <v>172</v>
      </c>
      <c r="C60" s="4" t="s">
        <v>161</v>
      </c>
      <c r="D60" s="5">
        <v>44315</v>
      </c>
      <c r="E60" s="13" t="s">
        <v>173</v>
      </c>
      <c r="F60" s="13" t="s">
        <v>174</v>
      </c>
      <c r="G60" s="14">
        <v>44315</v>
      </c>
      <c r="H60" s="13" t="s">
        <v>175</v>
      </c>
      <c r="I60" s="13" t="s">
        <v>176</v>
      </c>
      <c r="J60" s="13" t="s">
        <v>113</v>
      </c>
      <c r="K60" s="15" t="s">
        <v>27</v>
      </c>
      <c r="L60" s="13" t="s">
        <v>28</v>
      </c>
      <c r="M60" s="16">
        <v>13</v>
      </c>
      <c r="N60" s="14">
        <v>44281</v>
      </c>
      <c r="O60" s="16">
        <v>9.75</v>
      </c>
      <c r="P60" s="25">
        <v>25640600000000</v>
      </c>
      <c r="Q60" s="14">
        <v>44286</v>
      </c>
      <c r="R60" s="16">
        <v>1300360</v>
      </c>
      <c r="S60" s="16">
        <v>243750</v>
      </c>
      <c r="T60" s="16">
        <v>0</v>
      </c>
      <c r="U60" s="18">
        <v>44319</v>
      </c>
    </row>
    <row r="61" spans="1:21" x14ac:dyDescent="0.25">
      <c r="A61" s="6">
        <f t="shared" si="2"/>
        <v>3</v>
      </c>
      <c r="B61" s="31" t="s">
        <v>195</v>
      </c>
      <c r="C61" s="7" t="s">
        <v>161</v>
      </c>
      <c r="D61" s="8">
        <v>44315</v>
      </c>
      <c r="E61" s="19" t="s">
        <v>173</v>
      </c>
      <c r="F61" s="19" t="s">
        <v>174</v>
      </c>
      <c r="G61" s="20">
        <v>44315</v>
      </c>
      <c r="H61" s="19" t="s">
        <v>196</v>
      </c>
      <c r="I61" s="19" t="s">
        <v>197</v>
      </c>
      <c r="J61" s="19" t="s">
        <v>113</v>
      </c>
      <c r="K61" s="21" t="s">
        <v>27</v>
      </c>
      <c r="L61" s="19" t="s">
        <v>28</v>
      </c>
      <c r="M61" s="22">
        <v>13.51</v>
      </c>
      <c r="N61" s="20">
        <v>44217</v>
      </c>
      <c r="O61" s="22">
        <v>10</v>
      </c>
      <c r="P61" s="26">
        <v>25640600000000</v>
      </c>
      <c r="Q61" s="20">
        <v>44218</v>
      </c>
      <c r="R61" s="22">
        <v>1351100</v>
      </c>
      <c r="S61" s="22">
        <v>250000</v>
      </c>
      <c r="T61" s="22">
        <v>0</v>
      </c>
      <c r="U61" s="24">
        <v>44320</v>
      </c>
    </row>
    <row r="62" spans="1:21" x14ac:dyDescent="0.25">
      <c r="A62" s="6">
        <f t="shared" si="2"/>
        <v>4</v>
      </c>
      <c r="B62" s="31" t="s">
        <v>198</v>
      </c>
      <c r="C62" s="4" t="s">
        <v>161</v>
      </c>
      <c r="D62" s="5">
        <v>44315</v>
      </c>
      <c r="E62" s="13" t="s">
        <v>199</v>
      </c>
      <c r="F62" s="13" t="s">
        <v>174</v>
      </c>
      <c r="G62" s="14">
        <v>44316</v>
      </c>
      <c r="H62" s="13" t="s">
        <v>200</v>
      </c>
      <c r="I62" s="13" t="s">
        <v>201</v>
      </c>
      <c r="J62" s="13" t="s">
        <v>113</v>
      </c>
      <c r="K62" s="15" t="s">
        <v>27</v>
      </c>
      <c r="L62" s="13" t="s">
        <v>28</v>
      </c>
      <c r="M62" s="16">
        <v>13.15</v>
      </c>
      <c r="N62" s="14">
        <v>44277</v>
      </c>
      <c r="O62" s="16">
        <v>9.85</v>
      </c>
      <c r="P62" s="25">
        <v>25640600000000</v>
      </c>
      <c r="Q62" s="14">
        <v>44278</v>
      </c>
      <c r="R62" s="16">
        <v>1315700</v>
      </c>
      <c r="S62" s="16">
        <v>246250</v>
      </c>
      <c r="T62" s="16">
        <v>0</v>
      </c>
      <c r="U62" s="18">
        <v>44320</v>
      </c>
    </row>
    <row r="63" spans="1:21" x14ac:dyDescent="0.25">
      <c r="A63" s="6">
        <f t="shared" si="2"/>
        <v>5</v>
      </c>
      <c r="B63" s="31" t="s">
        <v>251</v>
      </c>
      <c r="C63" s="4" t="s">
        <v>161</v>
      </c>
      <c r="D63" s="5">
        <v>44330</v>
      </c>
      <c r="E63" s="13" t="s">
        <v>173</v>
      </c>
      <c r="F63" s="13" t="s">
        <v>252</v>
      </c>
      <c r="G63" s="14">
        <v>44330</v>
      </c>
      <c r="H63" s="13" t="s">
        <v>253</v>
      </c>
      <c r="I63" s="13" t="s">
        <v>254</v>
      </c>
      <c r="J63" s="13" t="s">
        <v>113</v>
      </c>
      <c r="K63" s="15" t="s">
        <v>114</v>
      </c>
      <c r="L63" s="13" t="s">
        <v>28</v>
      </c>
      <c r="M63" s="16">
        <v>14.04</v>
      </c>
      <c r="N63" s="14">
        <v>44278</v>
      </c>
      <c r="O63" s="16">
        <v>10</v>
      </c>
      <c r="P63" s="25">
        <v>25640600000000</v>
      </c>
      <c r="Q63" s="14">
        <v>44280</v>
      </c>
      <c r="R63" s="16">
        <v>1404200</v>
      </c>
      <c r="S63" s="16">
        <v>250000</v>
      </c>
      <c r="T63" s="16">
        <v>0</v>
      </c>
      <c r="U63" s="18">
        <v>44334</v>
      </c>
    </row>
    <row r="64" spans="1:21" x14ac:dyDescent="0.25">
      <c r="A64" s="6">
        <f t="shared" si="2"/>
        <v>6</v>
      </c>
      <c r="B64" s="31" t="s">
        <v>255</v>
      </c>
      <c r="C64" s="7" t="s">
        <v>161</v>
      </c>
      <c r="D64" s="8">
        <v>44330</v>
      </c>
      <c r="E64" s="19" t="s">
        <v>173</v>
      </c>
      <c r="F64" s="19" t="s">
        <v>252</v>
      </c>
      <c r="G64" s="20">
        <v>44330</v>
      </c>
      <c r="H64" s="19" t="s">
        <v>256</v>
      </c>
      <c r="I64" s="19" t="s">
        <v>257</v>
      </c>
      <c r="J64" s="19" t="s">
        <v>113</v>
      </c>
      <c r="K64" s="21" t="s">
        <v>27</v>
      </c>
      <c r="L64" s="19" t="s">
        <v>28</v>
      </c>
      <c r="M64" s="22">
        <v>13.86</v>
      </c>
      <c r="N64" s="20">
        <v>44217</v>
      </c>
      <c r="O64" s="22">
        <v>9.9</v>
      </c>
      <c r="P64" s="26">
        <v>25640600000000</v>
      </c>
      <c r="Q64" s="20">
        <v>44218</v>
      </c>
      <c r="R64" s="22">
        <v>1386500</v>
      </c>
      <c r="S64" s="22">
        <v>247500</v>
      </c>
      <c r="T64" s="22">
        <v>0</v>
      </c>
      <c r="U64" s="24">
        <v>44334</v>
      </c>
    </row>
    <row r="65" spans="1:21" x14ac:dyDescent="0.25">
      <c r="A65" s="6">
        <f t="shared" si="2"/>
        <v>7</v>
      </c>
      <c r="B65" s="31" t="s">
        <v>293</v>
      </c>
      <c r="C65" s="4" t="s">
        <v>161</v>
      </c>
      <c r="D65" s="5">
        <v>44336</v>
      </c>
      <c r="E65" s="13" t="s">
        <v>294</v>
      </c>
      <c r="F65" s="13" t="s">
        <v>295</v>
      </c>
      <c r="G65" s="14">
        <v>44336</v>
      </c>
      <c r="H65" s="13" t="s">
        <v>296</v>
      </c>
      <c r="I65" s="13" t="s">
        <v>297</v>
      </c>
      <c r="J65" s="13" t="s">
        <v>298</v>
      </c>
      <c r="K65" s="15" t="s">
        <v>134</v>
      </c>
      <c r="L65" s="13" t="s">
        <v>299</v>
      </c>
      <c r="M65" s="16">
        <v>87.45</v>
      </c>
      <c r="N65" s="14">
        <v>44089</v>
      </c>
      <c r="O65" s="16">
        <v>75</v>
      </c>
      <c r="P65" s="25">
        <v>8610610000000</v>
      </c>
      <c r="Q65" s="14">
        <v>44215</v>
      </c>
      <c r="R65" s="16">
        <v>8494600</v>
      </c>
      <c r="S65" s="16">
        <v>1875000</v>
      </c>
      <c r="T65" s="16">
        <v>0</v>
      </c>
      <c r="U65" s="18">
        <v>44342</v>
      </c>
    </row>
    <row r="66" spans="1:21" ht="15.75" x14ac:dyDescent="0.25">
      <c r="A66" s="6"/>
      <c r="B66" s="31"/>
      <c r="C66" s="4"/>
      <c r="D66" s="5"/>
      <c r="E66" s="13"/>
      <c r="F66" s="13"/>
      <c r="G66" s="14"/>
      <c r="H66" s="13"/>
      <c r="I66" s="13"/>
      <c r="J66" s="13"/>
      <c r="K66" s="15"/>
      <c r="L66" s="13"/>
      <c r="M66" s="16"/>
      <c r="N66" s="14"/>
      <c r="O66" s="16"/>
      <c r="P66" s="25"/>
      <c r="Q66" s="14"/>
      <c r="R66" s="16"/>
      <c r="S66" s="45">
        <f>SUM(S59:S65)</f>
        <v>3355000</v>
      </c>
      <c r="T66" s="16"/>
      <c r="U66" s="18"/>
    </row>
    <row r="67" spans="1:21" x14ac:dyDescent="0.25">
      <c r="A67" s="6">
        <v>1</v>
      </c>
      <c r="B67" s="31" t="s">
        <v>76</v>
      </c>
      <c r="C67" s="4" t="s">
        <v>77</v>
      </c>
      <c r="D67" s="5">
        <v>44275</v>
      </c>
      <c r="E67" s="13" t="s">
        <v>78</v>
      </c>
      <c r="F67" s="13" t="s">
        <v>79</v>
      </c>
      <c r="G67" s="14">
        <v>44275</v>
      </c>
      <c r="H67" s="13" t="s">
        <v>80</v>
      </c>
      <c r="I67" s="13" t="s">
        <v>81</v>
      </c>
      <c r="J67" s="13" t="s">
        <v>26</v>
      </c>
      <c r="K67" s="15" t="s">
        <v>27</v>
      </c>
      <c r="L67" s="13" t="s">
        <v>28</v>
      </c>
      <c r="M67" s="16">
        <v>17.52</v>
      </c>
      <c r="N67" s="14">
        <v>44158</v>
      </c>
      <c r="O67" s="16">
        <v>13.14</v>
      </c>
      <c r="P67" s="17" t="s">
        <v>82</v>
      </c>
      <c r="Q67" s="14">
        <v>44183</v>
      </c>
      <c r="R67" s="16">
        <v>1752300</v>
      </c>
      <c r="S67" s="16">
        <v>328555</v>
      </c>
      <c r="T67" s="16">
        <v>0</v>
      </c>
      <c r="U67" s="18">
        <v>44285</v>
      </c>
    </row>
    <row r="68" spans="1:21" ht="15.75" x14ac:dyDescent="0.25">
      <c r="A68" s="34"/>
      <c r="B68" s="35"/>
      <c r="C68" s="36"/>
      <c r="D68" s="37"/>
      <c r="E68" s="38"/>
      <c r="F68" s="38"/>
      <c r="G68" s="39"/>
      <c r="H68" s="38"/>
      <c r="I68" s="38"/>
      <c r="J68" s="38"/>
      <c r="K68" s="40"/>
      <c r="L68" s="38"/>
      <c r="M68" s="41"/>
      <c r="N68" s="39"/>
      <c r="O68" s="41"/>
      <c r="P68" s="42"/>
      <c r="Q68" s="39"/>
      <c r="R68" s="41"/>
      <c r="S68" s="46">
        <f>SUM(S67)</f>
        <v>328555</v>
      </c>
      <c r="T68" s="41"/>
      <c r="U68" s="43"/>
    </row>
    <row r="69" spans="1:21" ht="19.5" thickBot="1" x14ac:dyDescent="0.35">
      <c r="A69" s="9"/>
      <c r="B69" s="32"/>
      <c r="C69" s="10"/>
      <c r="D69" s="10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47" t="s">
        <v>305</v>
      </c>
      <c r="S69" s="47">
        <f>+S68+S66+S58+S56+S53+S44+S39+S37+S35+S32+S30+S27+S25+S7</f>
        <v>57556030</v>
      </c>
      <c r="T69" s="28">
        <f>SUM(T2:T67)</f>
        <v>0</v>
      </c>
      <c r="U69" s="29"/>
    </row>
    <row r="71" spans="1:21" ht="15" customHeight="1" x14ac:dyDescent="0.25">
      <c r="B71" s="56" t="s">
        <v>306</v>
      </c>
      <c r="C71" s="56"/>
      <c r="D71" s="56"/>
      <c r="E71" s="56"/>
    </row>
    <row r="72" spans="1:21" x14ac:dyDescent="0.25">
      <c r="B72" s="52" t="s">
        <v>307</v>
      </c>
      <c r="C72" s="53" t="s">
        <v>308</v>
      </c>
      <c r="D72" s="53" t="s">
        <v>309</v>
      </c>
      <c r="E72" s="53" t="s">
        <v>310</v>
      </c>
    </row>
    <row r="73" spans="1:21" ht="31.5" customHeight="1" x14ac:dyDescent="0.25">
      <c r="B73" s="51">
        <v>1</v>
      </c>
      <c r="C73" s="48" t="s">
        <v>55</v>
      </c>
      <c r="D73" s="54">
        <v>5</v>
      </c>
      <c r="E73" s="54">
        <f>+S7</f>
        <v>8365135</v>
      </c>
    </row>
    <row r="74" spans="1:21" x14ac:dyDescent="0.25">
      <c r="B74" s="51">
        <v>2</v>
      </c>
      <c r="C74" s="54" t="str">
        <f>+C24</f>
        <v>Bank of Maharashtra</v>
      </c>
      <c r="D74" s="54">
        <v>17</v>
      </c>
      <c r="E74" s="54">
        <f>+S25</f>
        <v>18984682</v>
      </c>
    </row>
    <row r="75" spans="1:21" x14ac:dyDescent="0.25">
      <c r="B75" s="51">
        <v>3</v>
      </c>
      <c r="C75" s="48" t="s">
        <v>178</v>
      </c>
      <c r="D75" s="54">
        <v>1</v>
      </c>
      <c r="E75" s="54">
        <f>+S27</f>
        <v>750000</v>
      </c>
    </row>
    <row r="76" spans="1:21" x14ac:dyDescent="0.25">
      <c r="B76" s="51">
        <v>4</v>
      </c>
      <c r="C76" s="48" t="s">
        <v>84</v>
      </c>
      <c r="D76" s="54">
        <v>2</v>
      </c>
      <c r="E76" s="54">
        <f>+S30</f>
        <v>425000</v>
      </c>
    </row>
    <row r="77" spans="1:21" x14ac:dyDescent="0.25">
      <c r="B77" s="51">
        <v>5</v>
      </c>
      <c r="C77" s="49" t="s">
        <v>91</v>
      </c>
      <c r="D77" s="54">
        <v>1</v>
      </c>
      <c r="E77" s="54">
        <f>+S32</f>
        <v>375000</v>
      </c>
    </row>
    <row r="78" spans="1:21" x14ac:dyDescent="0.25">
      <c r="B78" s="51">
        <v>6</v>
      </c>
      <c r="C78" s="49" t="s">
        <v>229</v>
      </c>
      <c r="D78" s="54">
        <v>2</v>
      </c>
      <c r="E78" s="54">
        <f>+S35</f>
        <v>2750000</v>
      </c>
    </row>
    <row r="79" spans="1:21" x14ac:dyDescent="0.25">
      <c r="B79" s="51">
        <v>7</v>
      </c>
      <c r="C79" s="48" t="s">
        <v>97</v>
      </c>
      <c r="D79" s="54">
        <v>1</v>
      </c>
      <c r="E79" s="54">
        <f>+S37</f>
        <v>2500000</v>
      </c>
    </row>
    <row r="80" spans="1:21" ht="30" x14ac:dyDescent="0.25">
      <c r="B80" s="51">
        <v>8</v>
      </c>
      <c r="C80" s="49" t="s">
        <v>259</v>
      </c>
      <c r="D80" s="54">
        <v>1</v>
      </c>
      <c r="E80" s="54">
        <f>+S39</f>
        <v>2500000</v>
      </c>
    </row>
    <row r="81" spans="2:5" ht="30" x14ac:dyDescent="0.25">
      <c r="B81" s="51">
        <v>9</v>
      </c>
      <c r="C81" s="49" t="s">
        <v>63</v>
      </c>
      <c r="D81" s="54">
        <v>4</v>
      </c>
      <c r="E81" s="54">
        <f>+S44</f>
        <v>10000000</v>
      </c>
    </row>
    <row r="82" spans="2:5" ht="45" x14ac:dyDescent="0.25">
      <c r="B82" s="51">
        <v>10</v>
      </c>
      <c r="C82" s="48" t="s">
        <v>167</v>
      </c>
      <c r="D82" s="54">
        <v>8</v>
      </c>
      <c r="E82" s="54">
        <f>+S53</f>
        <v>4722658</v>
      </c>
    </row>
    <row r="83" spans="2:5" ht="30" x14ac:dyDescent="0.25">
      <c r="B83" s="51">
        <v>11</v>
      </c>
      <c r="C83" s="48" t="s">
        <v>70</v>
      </c>
      <c r="D83" s="54">
        <v>2</v>
      </c>
      <c r="E83" s="54">
        <f>+S56</f>
        <v>1750000</v>
      </c>
    </row>
    <row r="84" spans="2:5" x14ac:dyDescent="0.25">
      <c r="B84" s="51">
        <v>12</v>
      </c>
      <c r="C84" s="49" t="s">
        <v>48</v>
      </c>
      <c r="D84" s="54">
        <v>1</v>
      </c>
      <c r="E84" s="54">
        <f>+S58</f>
        <v>750000</v>
      </c>
    </row>
    <row r="85" spans="2:5" x14ac:dyDescent="0.25">
      <c r="B85" s="51">
        <v>13</v>
      </c>
      <c r="C85" s="49" t="s">
        <v>161</v>
      </c>
      <c r="D85" s="54">
        <v>7</v>
      </c>
      <c r="E85" s="54">
        <f>+S66</f>
        <v>3355000</v>
      </c>
    </row>
    <row r="86" spans="2:5" x14ac:dyDescent="0.25">
      <c r="B86" s="51">
        <v>14</v>
      </c>
      <c r="C86" s="49" t="s">
        <v>77</v>
      </c>
      <c r="D86" s="54">
        <v>1</v>
      </c>
      <c r="E86" s="54">
        <f>+S68</f>
        <v>328555</v>
      </c>
    </row>
    <row r="87" spans="2:5" ht="15.75" x14ac:dyDescent="0.25">
      <c r="B87" s="51"/>
      <c r="C87" s="50" t="s">
        <v>305</v>
      </c>
      <c r="D87" s="55">
        <f>SUM(D73:D86)</f>
        <v>53</v>
      </c>
      <c r="E87" s="55">
        <f>SUM(E73:E86)</f>
        <v>57556030</v>
      </c>
    </row>
  </sheetData>
  <autoFilter ref="A1:U1" xr:uid="{C23E634D-2C7D-425D-99EA-7CBB22F21A9F}">
    <sortState xmlns:xlrd2="http://schemas.microsoft.com/office/spreadsheetml/2017/richdata2" ref="A2:U69">
      <sortCondition ref="C1"/>
    </sortState>
  </autoFilter>
  <mergeCells count="1">
    <mergeCell ref="B71:E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53 cases including SIDBI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manojsri</dc:creator>
  <cp:lastModifiedBy>manojsri</cp:lastModifiedBy>
  <cp:lastPrinted>2021-09-21T06:13:07Z</cp:lastPrinted>
  <dcterms:created xsi:type="dcterms:W3CDTF">2021-09-21T04:38:53Z</dcterms:created>
  <dcterms:modified xsi:type="dcterms:W3CDTF">2022-01-03T06:38:59Z</dcterms:modified>
</cp:coreProperties>
</file>